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os\Comite finanzas publicas\panama\abril 2024\"/>
    </mc:Choice>
  </mc:AlternateContent>
  <xr:revisionPtr revIDLastSave="0" documentId="13_ncr:1_{DFC95998-9046-48BA-ADE1-7CF2327D750C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Indice" sheetId="2" r:id="rId1"/>
    <sheet name="ED Gobierno Centr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40" i="1" l="1"/>
  <c r="AS36" i="1"/>
  <c r="AS32" i="1"/>
  <c r="AS31" i="1"/>
  <c r="AS29" i="1"/>
  <c r="AS28" i="1" s="1"/>
  <c r="AS21" i="1"/>
  <c r="AS15" i="1"/>
  <c r="AS14" i="1" s="1"/>
  <c r="AS8" i="1"/>
  <c r="AS6" i="1" s="1"/>
</calcChain>
</file>

<file path=xl/sharedStrings.xml><?xml version="1.0" encoding="utf-8"?>
<sst xmlns="http://schemas.openxmlformats.org/spreadsheetml/2006/main" count="102" uniqueCount="40">
  <si>
    <t>en Millones de USD</t>
  </si>
  <si>
    <t>Deuda Total del Gobierno Central</t>
  </si>
  <si>
    <t>Por instrumento y plazo de vencimiento</t>
  </si>
  <si>
    <t>Vencimiento de corto plazo:</t>
  </si>
  <si>
    <t>Efectivo y depósitos</t>
  </si>
  <si>
    <t>Préstamos</t>
  </si>
  <si>
    <t>Seguros, pensiones y esquemas de garantía estandarizados.</t>
  </si>
  <si>
    <t>Otras cuentas por pagar</t>
  </si>
  <si>
    <t>Vencimiento de largo plazo</t>
  </si>
  <si>
    <t>Pagadero a un año o menos:</t>
  </si>
  <si>
    <t>Pagadero a mas de un año:</t>
  </si>
  <si>
    <t>Derechos especiales de giro (DEG)</t>
  </si>
  <si>
    <t>Por tipo de moneda</t>
  </si>
  <si>
    <t>Moneda nacional</t>
  </si>
  <si>
    <t>Moneda extranjera</t>
  </si>
  <si>
    <t>Por residencia del areedor</t>
  </si>
  <si>
    <t>Acreedores residentes</t>
  </si>
  <si>
    <t>Acreedores no residentes</t>
  </si>
  <si>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</si>
  <si>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</si>
  <si>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</si>
  <si>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</si>
  <si>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</si>
  <si>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</si>
  <si>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</si>
  <si>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</si>
  <si>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Trimestral</t>
  </si>
  <si>
    <t>Contenido: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</si>
  <si>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</si>
  <si>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Panamá</t>
  </si>
  <si>
    <t xml:space="preserve">Títulos Valores </t>
  </si>
  <si>
    <t>Tabla 1.1: Deuda del Gobierno Central Presupuestario  Trimestral</t>
  </si>
  <si>
    <t>Deuda Total del Gobierno Central Presupuestario</t>
  </si>
  <si>
    <t>Deuda del Gobierno Central  Presupuestario</t>
  </si>
  <si>
    <t xml:space="preserve">                                         -  </t>
  </si>
  <si>
    <t>Gobierno Central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</si>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</sst>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0.0%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sz val="10"/>
      <name val="Futura"/>
      <family val="3"/>
    </font>
    <font>
      <b/>
      <sz val="10"/>
      <name val="Futura"/>
      <family val="3"/>
    </font>
    <font>
      <sz val="11"/>
      <color theme="1"/>
      <name val="Futura"/>
      <family val="3"/>
    </font>
    <font>
      <b/>
      <sz val="11"/>
      <color theme="0"/>
      <name val="Futura"/>
      <family val="3"/>
    </font>
    <font>
      <b/>
      <sz val="10"/>
      <color theme="0"/>
      <name val="Futura"/>
      <family val="3"/>
    </font>
    <font>
      <b/>
      <u/>
      <sz val="10"/>
      <color theme="0"/>
      <name val="Futura"/>
      <family val="3"/>
    </font>
    <font>
      <u/>
      <sz val="11"/>
      <color theme="10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7.5"/>
      <color theme="0"/>
      <name val="Futura Lt BT"/>
      <family val="2"/>
    </font>
  </fonts>
  <fills count="5">
    <fill>
      <patternFill patternType="none"/>
    </fill>
    <fill>
      <patternFill patternType="gray125"/>
    </fill>
    <fill>
      <patternFill patternType="solid">
        <fgColor rgb="FF084E9B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2" applyFont="1"/>
    <xf numFmtId="0" fontId="6" fillId="0" borderId="0" xfId="2" applyFont="1"/>
    <xf numFmtId="0" fontId="7" fillId="0" borderId="0" xfId="0" applyFont="1"/>
    <xf numFmtId="0" fontId="8" fillId="3" borderId="3" xfId="2" applyFont="1" applyFill="1" applyBorder="1"/>
    <xf numFmtId="0" fontId="10" fillId="3" borderId="4" xfId="2" applyFont="1" applyFill="1" applyBorder="1"/>
    <xf numFmtId="0" fontId="9" fillId="3" borderId="4" xfId="2" applyFont="1" applyFill="1" applyBorder="1"/>
    <xf numFmtId="0" fontId="9" fillId="2" borderId="4" xfId="2" applyFont="1" applyFill="1" applyBorder="1"/>
    <xf numFmtId="0" fontId="9" fillId="2" borderId="5" xfId="2" applyFont="1" applyFill="1" applyBorder="1"/>
    <xf numFmtId="0" fontId="8" fillId="2" borderId="3" xfId="2" applyFont="1" applyFill="1" applyBorder="1"/>
    <xf numFmtId="0" fontId="8" fillId="2" borderId="4" xfId="2" applyFont="1" applyFill="1" applyBorder="1"/>
    <xf numFmtId="0" fontId="12" fillId="3" borderId="0" xfId="0" applyFont="1" applyFill="1"/>
    <xf numFmtId="0" fontId="0" fillId="2" borderId="0" xfId="0" applyFill="1"/>
    <xf numFmtId="0" fontId="13" fillId="2" borderId="0" xfId="0" applyFont="1" applyFill="1"/>
    <xf numFmtId="0" fontId="0" fillId="3" borderId="0" xfId="0" applyFill="1"/>
    <xf numFmtId="0" fontId="0" fillId="4" borderId="0" xfId="0" applyFill="1"/>
    <xf numFmtId="0" fontId="16" fillId="0" borderId="0" xfId="0" applyFont="1"/>
    <xf numFmtId="0" fontId="17" fillId="0" borderId="0" xfId="0" applyFont="1"/>
    <xf numFmtId="0" fontId="13" fillId="0" borderId="0" xfId="0" applyFont="1"/>
    <xf numFmtId="0" fontId="18" fillId="0" borderId="0" xfId="0" applyFont="1"/>
    <xf numFmtId="0" fontId="19" fillId="0" borderId="0" xfId="0" applyFont="1"/>
    <xf numFmtId="0" fontId="0" fillId="0" borderId="0" xfId="1" applyNumberFormat="1" applyFont="1" applyBorder="1"/>
    <xf numFmtId="165" fontId="0" fillId="0" borderId="0" xfId="1" applyNumberFormat="1" applyFont="1" applyBorder="1"/>
    <xf numFmtId="0" fontId="2" fillId="3" borderId="2" xfId="0" applyFont="1" applyFill="1" applyBorder="1"/>
    <xf numFmtId="165" fontId="22" fillId="3" borderId="1" xfId="1" applyNumberFormat="1" applyFont="1" applyFill="1" applyBorder="1"/>
    <xf numFmtId="165" fontId="0" fillId="0" borderId="0" xfId="1" applyNumberFormat="1" applyFont="1" applyFill="1" applyBorder="1"/>
    <xf numFmtId="165" fontId="0" fillId="0" borderId="2" xfId="1" applyNumberFormat="1" applyFont="1" applyBorder="1"/>
    <xf numFmtId="0" fontId="9" fillId="2" borderId="7" xfId="2" applyFont="1" applyFill="1" applyBorder="1"/>
    <xf numFmtId="2" fontId="0" fillId="0" borderId="0" xfId="0" applyNumberFormat="1"/>
    <xf numFmtId="165" fontId="22" fillId="3" borderId="0" xfId="1" applyNumberFormat="1" applyFont="1" applyFill="1" applyBorder="1"/>
    <xf numFmtId="165" fontId="24" fillId="0" borderId="0" xfId="1" applyNumberFormat="1" applyFont="1" applyBorder="1"/>
    <xf numFmtId="0" fontId="24" fillId="0" borderId="0" xfId="0" applyFont="1"/>
    <xf numFmtId="166" fontId="24" fillId="0" borderId="0" xfId="0" applyNumberFormat="1" applyFont="1"/>
    <xf numFmtId="165" fontId="25" fillId="4" borderId="0" xfId="1" applyNumberFormat="1" applyFont="1" applyFill="1" applyBorder="1"/>
    <xf numFmtId="165" fontId="0" fillId="4" borderId="0" xfId="1" applyNumberFormat="1" applyFont="1" applyFill="1" applyBorder="1"/>
    <xf numFmtId="165" fontId="24" fillId="4" borderId="0" xfId="1" applyNumberFormat="1" applyFont="1" applyFill="1" applyBorder="1"/>
    <xf numFmtId="166" fontId="0" fillId="0" borderId="0" xfId="0" applyNumberFormat="1"/>
    <xf numFmtId="165" fontId="0" fillId="4" borderId="0" xfId="0" applyNumberFormat="1" applyFill="1"/>
    <xf numFmtId="166" fontId="0" fillId="4" borderId="0" xfId="0" applyNumberFormat="1" applyFill="1"/>
    <xf numFmtId="166" fontId="24" fillId="4" borderId="0" xfId="0" applyNumberFormat="1" applyFont="1" applyFill="1"/>
    <xf numFmtId="165" fontId="24" fillId="0" borderId="0" xfId="1" applyNumberFormat="1" applyFont="1" applyFill="1" applyBorder="1"/>
    <xf numFmtId="166" fontId="0" fillId="4" borderId="2" xfId="0" applyNumberFormat="1" applyFill="1" applyBorder="1"/>
    <xf numFmtId="166" fontId="24" fillId="4" borderId="2" xfId="0" applyNumberFormat="1" applyFont="1" applyFill="1" applyBorder="1"/>
    <xf numFmtId="164" fontId="0" fillId="0" borderId="0" xfId="0" applyNumberFormat="1"/>
    <xf numFmtId="164" fontId="24" fillId="0" borderId="0" xfId="1" applyFont="1" applyFill="1" applyBorder="1"/>
    <xf numFmtId="164" fontId="0" fillId="0" borderId="0" xfId="1" applyFont="1"/>
    <xf numFmtId="167" fontId="0" fillId="0" borderId="0" xfId="10" applyNumberFormat="1" applyFont="1"/>
    <xf numFmtId="0" fontId="26" fillId="2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5" applyFont="1" applyFill="1" applyAlignment="1" applyProtection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</cellXfs>
  <cellStyles count="11">
    <cellStyle name="Hipervínculo" xfId="5" builtinId="8"/>
    <cellStyle name="Millares" xfId="1" builtinId="3"/>
    <cellStyle name="Millares 2" xfId="4" xr:uid="{00000000-0005-0000-0000-000002000000}"/>
    <cellStyle name="Millares 2 2" xfId="9" xr:uid="{44000CD0-5F7B-4B1B-A1F9-1A4BBB114685}"/>
    <cellStyle name="Millares 3" xfId="7" xr:uid="{00000000-0005-0000-0000-000003000000}"/>
    <cellStyle name="Normal" xfId="0" builtinId="0"/>
    <cellStyle name="Normal 2" xfId="2" xr:uid="{00000000-0005-0000-0000-000005000000}"/>
    <cellStyle name="Porcentaje" xfId="10" builtinId="5"/>
    <cellStyle name="Porcentaje 2" xfId="3" xr:uid="{00000000-0005-0000-0000-000006000000}"/>
    <cellStyle name="Porcentaje 2 2" xfId="8" xr:uid="{A011615D-1AD8-4607-A4A5-426E8E646ABB}"/>
    <cellStyle name="Porcentaje 3" xfId="6" xr:uid="{00000000-0005-0000-0000-000007000000}"/>
  </cellStyles>
  <dxfs count="0"/>
  <tableStyles count="0" defaultTableStyle="TableStyleMedium2" defaultPivotStyle="PivotStyleLight16"/>
  <colors>
    <mruColors>
      <color rgb="FFE7B70D"/>
      <color rgb="FF084E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31</xdr:row>
      <xdr:rowOff>0</xdr:rowOff>
    </xdr:from>
    <xdr:to>
      <xdr:col>15</xdr:col>
      <xdr:colOff>95250</xdr:colOff>
      <xdr:row>31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E4B4DE57-0E09-466D-AD56-525284774401}"/>
            </a:ext>
          </a:extLst>
        </xdr:cNvPr>
        <xdr:cNvCxnSpPr/>
      </xdr:nvCxnSpPr>
      <xdr:spPr>
        <a:xfrm>
          <a:off x="1066800" y="10763250"/>
          <a:ext cx="9877425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0</xdr:rowOff>
    </xdr:from>
    <xdr:to>
      <xdr:col>18</xdr:col>
      <xdr:colOff>67998</xdr:colOff>
      <xdr:row>8</xdr:row>
      <xdr:rowOff>43392</xdr:rowOff>
    </xdr:to>
    <xdr:grpSp>
      <xdr:nvGrpSpPr>
        <xdr:cNvPr id="15" name="Grupo 1">
          <a:extLst>
            <a:ext uri="{FF2B5EF4-FFF2-40B4-BE49-F238E27FC236}">
              <a16:creationId xmlns:a16="http://schemas.microsoft.com/office/drawing/2014/main" id="{F255778F-2B55-49BC-8049-E24998B6FDFA}"/>
            </a:ext>
          </a:extLst>
        </xdr:cNvPr>
        <xdr:cNvGrpSpPr>
          <a:grpSpLocks/>
        </xdr:cNvGrpSpPr>
      </xdr:nvGrpSpPr>
      <xdr:grpSpPr bwMode="auto">
        <a:xfrm>
          <a:off x="0" y="537882"/>
          <a:ext cx="12604205" cy="943038"/>
          <a:chOff x="0" y="532063"/>
          <a:chExt cx="13470685" cy="1019175"/>
        </a:xfrm>
      </xdr:grpSpPr>
      <xdr:grpSp>
        <xdr:nvGrpSpPr>
          <xdr:cNvPr id="16" name="Grupo 2">
            <a:extLst>
              <a:ext uri="{FF2B5EF4-FFF2-40B4-BE49-F238E27FC236}">
                <a16:creationId xmlns:a16="http://schemas.microsoft.com/office/drawing/2014/main" id="{874D3EBE-8791-FEEB-D82C-5DF46BD10F35}"/>
              </a:ext>
            </a:extLst>
          </xdr:cNvPr>
          <xdr:cNvGrpSpPr>
            <a:grpSpLocks/>
          </xdr:cNvGrpSpPr>
        </xdr:nvGrpSpPr>
        <xdr:grpSpPr bwMode="auto"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18" name="Imagen 17">
              <a:extLst>
                <a:ext uri="{FF2B5EF4-FFF2-40B4-BE49-F238E27FC236}">
                  <a16:creationId xmlns:a16="http://schemas.microsoft.com/office/drawing/2014/main" id="{785B3EEB-5099-C2BA-9106-CED22D50553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9" name="Imagen 18">
              <a:extLst>
                <a:ext uri="{FF2B5EF4-FFF2-40B4-BE49-F238E27FC236}">
                  <a16:creationId xmlns:a16="http://schemas.microsoft.com/office/drawing/2014/main" id="{24732E45-5436-AA8A-A123-BC88529FDA0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" name="Imagen 19">
              <a:extLst>
                <a:ext uri="{FF2B5EF4-FFF2-40B4-BE49-F238E27FC236}">
                  <a16:creationId xmlns:a16="http://schemas.microsoft.com/office/drawing/2014/main" id="{FEEDF160-15EB-C9DB-3248-B92372A3676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" name="Google Shape;111;p1">
              <a:extLst>
                <a:ext uri="{FF2B5EF4-FFF2-40B4-BE49-F238E27FC236}">
                  <a16:creationId xmlns:a16="http://schemas.microsoft.com/office/drawing/2014/main" id="{C25BE497-B71F-4966-6070-9C69066CE289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" name="Imagen 1">
              <a:extLst>
                <a:ext uri="{FF2B5EF4-FFF2-40B4-BE49-F238E27FC236}">
                  <a16:creationId xmlns:a16="http://schemas.microsoft.com/office/drawing/2014/main" id="{9CA6F8C7-4F93-FFE8-74FC-C17E591FACF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3" name="Imagen 9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B4CB279E-68A5-D290-06CD-C4F0ACB8F29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00225" y="762000"/>
              <a:ext cx="1981200" cy="52381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5" name="Imagen 10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13BB27E3-0D3C-A966-CEE3-1A6185BE51D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9865"/>
            <a:stretch>
              <a:fillRect/>
            </a:stretch>
          </xdr:blipFill>
          <xdr:spPr bwMode="auto">
            <a:xfrm>
              <a:off x="9459208" y="626512"/>
              <a:ext cx="2657475" cy="6197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7" name="Imagen 3" descr="Imagen que contiene Texto&#10;&#10;Descripción generada automáticamente">
            <a:extLst>
              <a:ext uri="{FF2B5EF4-FFF2-40B4-BE49-F238E27FC236}">
                <a16:creationId xmlns:a16="http://schemas.microsoft.com/office/drawing/2014/main" id="{C64FE057-8397-8390-DCCA-1FF5A093F3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56236" y="549776"/>
            <a:ext cx="1314449" cy="742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643907</xdr:colOff>
      <xdr:row>9</xdr:row>
      <xdr:rowOff>17199</xdr:rowOff>
    </xdr:from>
    <xdr:to>
      <xdr:col>15</xdr:col>
      <xdr:colOff>682007</xdr:colOff>
      <xdr:row>15</xdr:row>
      <xdr:rowOff>72585</xdr:rowOff>
    </xdr:to>
    <xdr:grpSp>
      <xdr:nvGrpSpPr>
        <xdr:cNvPr id="26" name="Grupo 11">
          <a:extLst>
            <a:ext uri="{FF2B5EF4-FFF2-40B4-BE49-F238E27FC236}">
              <a16:creationId xmlns:a16="http://schemas.microsoft.com/office/drawing/2014/main" id="{60AECC2D-72D8-49AD-894B-B2F5FFAD56E3}"/>
            </a:ext>
          </a:extLst>
        </xdr:cNvPr>
        <xdr:cNvGrpSpPr>
          <a:grpSpLocks/>
        </xdr:cNvGrpSpPr>
      </xdr:nvGrpSpPr>
      <xdr:grpSpPr bwMode="auto">
        <a:xfrm>
          <a:off x="1593232" y="1630846"/>
          <a:ext cx="9944100" cy="1127976"/>
          <a:chOff x="1499235" y="1767840"/>
          <a:chExt cx="9944100" cy="1196340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A96828BD-8E75-A1D3-CC5A-0AA14329A8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420A0219-117E-8F71-50F7-ACAC23B7DF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1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4C840BE1-3439-6658-2604-E8269E05A6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5775" y="1857376"/>
            <a:ext cx="1087243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34"/>
  <sheetViews>
    <sheetView showGridLines="0" tabSelected="1" zoomScale="85" zoomScaleNormal="85" workbookViewId="0">
      <selection activeCell="C17" sqref="C17:P17"/>
    </sheetView>
  </sheetViews>
  <sheetFormatPr baseColWidth="10" defaultRowHeight="14.5"/>
  <cols>
    <col min="2" max="2" width="2.7265625" customWidth="1"/>
    <col min="17" max="17" width="2.26953125" customWidth="1"/>
    <col min="258" max="258" width="2.7265625" customWidth="1"/>
    <col min="273" max="273" width="2.26953125" customWidth="1"/>
    <col min="514" max="514" width="2.7265625" customWidth="1"/>
    <col min="529" max="529" width="2.26953125" customWidth="1"/>
    <col min="770" max="770" width="2.7265625" customWidth="1"/>
    <col min="785" max="785" width="2.26953125" customWidth="1"/>
    <col min="1026" max="1026" width="2.7265625" customWidth="1"/>
    <col min="1041" max="1041" width="2.26953125" customWidth="1"/>
    <col min="1282" max="1282" width="2.7265625" customWidth="1"/>
    <col min="1297" max="1297" width="2.26953125" customWidth="1"/>
    <col min="1538" max="1538" width="2.7265625" customWidth="1"/>
    <col min="1553" max="1553" width="2.26953125" customWidth="1"/>
    <col min="1794" max="1794" width="2.7265625" customWidth="1"/>
    <col min="1809" max="1809" width="2.26953125" customWidth="1"/>
    <col min="2050" max="2050" width="2.7265625" customWidth="1"/>
    <col min="2065" max="2065" width="2.26953125" customWidth="1"/>
    <col min="2306" max="2306" width="2.7265625" customWidth="1"/>
    <col min="2321" max="2321" width="2.26953125" customWidth="1"/>
    <col min="2562" max="2562" width="2.7265625" customWidth="1"/>
    <col min="2577" max="2577" width="2.26953125" customWidth="1"/>
    <col min="2818" max="2818" width="2.7265625" customWidth="1"/>
    <col min="2833" max="2833" width="2.26953125" customWidth="1"/>
    <col min="3074" max="3074" width="2.7265625" customWidth="1"/>
    <col min="3089" max="3089" width="2.26953125" customWidth="1"/>
    <col min="3330" max="3330" width="2.7265625" customWidth="1"/>
    <col min="3345" max="3345" width="2.26953125" customWidth="1"/>
    <col min="3586" max="3586" width="2.7265625" customWidth="1"/>
    <col min="3601" max="3601" width="2.26953125" customWidth="1"/>
    <col min="3842" max="3842" width="2.7265625" customWidth="1"/>
    <col min="3857" max="3857" width="2.26953125" customWidth="1"/>
    <col min="4098" max="4098" width="2.7265625" customWidth="1"/>
    <col min="4113" max="4113" width="2.26953125" customWidth="1"/>
    <col min="4354" max="4354" width="2.7265625" customWidth="1"/>
    <col min="4369" max="4369" width="2.26953125" customWidth="1"/>
    <col min="4610" max="4610" width="2.7265625" customWidth="1"/>
    <col min="4625" max="4625" width="2.26953125" customWidth="1"/>
    <col min="4866" max="4866" width="2.7265625" customWidth="1"/>
    <col min="4881" max="4881" width="2.26953125" customWidth="1"/>
    <col min="5122" max="5122" width="2.7265625" customWidth="1"/>
    <col min="5137" max="5137" width="2.26953125" customWidth="1"/>
    <col min="5378" max="5378" width="2.7265625" customWidth="1"/>
    <col min="5393" max="5393" width="2.26953125" customWidth="1"/>
    <col min="5634" max="5634" width="2.7265625" customWidth="1"/>
    <col min="5649" max="5649" width="2.26953125" customWidth="1"/>
    <col min="5890" max="5890" width="2.7265625" customWidth="1"/>
    <col min="5905" max="5905" width="2.26953125" customWidth="1"/>
    <col min="6146" max="6146" width="2.7265625" customWidth="1"/>
    <col min="6161" max="6161" width="2.26953125" customWidth="1"/>
    <col min="6402" max="6402" width="2.7265625" customWidth="1"/>
    <col min="6417" max="6417" width="2.26953125" customWidth="1"/>
    <col min="6658" max="6658" width="2.7265625" customWidth="1"/>
    <col min="6673" max="6673" width="2.26953125" customWidth="1"/>
    <col min="6914" max="6914" width="2.7265625" customWidth="1"/>
    <col min="6929" max="6929" width="2.26953125" customWidth="1"/>
    <col min="7170" max="7170" width="2.7265625" customWidth="1"/>
    <col min="7185" max="7185" width="2.26953125" customWidth="1"/>
    <col min="7426" max="7426" width="2.7265625" customWidth="1"/>
    <col min="7441" max="7441" width="2.26953125" customWidth="1"/>
    <col min="7682" max="7682" width="2.7265625" customWidth="1"/>
    <col min="7697" max="7697" width="2.26953125" customWidth="1"/>
    <col min="7938" max="7938" width="2.7265625" customWidth="1"/>
    <col min="7953" max="7953" width="2.26953125" customWidth="1"/>
    <col min="8194" max="8194" width="2.7265625" customWidth="1"/>
    <col min="8209" max="8209" width="2.26953125" customWidth="1"/>
    <col min="8450" max="8450" width="2.7265625" customWidth="1"/>
    <col min="8465" max="8465" width="2.26953125" customWidth="1"/>
    <col min="8706" max="8706" width="2.7265625" customWidth="1"/>
    <col min="8721" max="8721" width="2.26953125" customWidth="1"/>
    <col min="8962" max="8962" width="2.7265625" customWidth="1"/>
    <col min="8977" max="8977" width="2.26953125" customWidth="1"/>
    <col min="9218" max="9218" width="2.7265625" customWidth="1"/>
    <col min="9233" max="9233" width="2.26953125" customWidth="1"/>
    <col min="9474" max="9474" width="2.7265625" customWidth="1"/>
    <col min="9489" max="9489" width="2.26953125" customWidth="1"/>
    <col min="9730" max="9730" width="2.7265625" customWidth="1"/>
    <col min="9745" max="9745" width="2.26953125" customWidth="1"/>
    <col min="9986" max="9986" width="2.7265625" customWidth="1"/>
    <col min="10001" max="10001" width="2.26953125" customWidth="1"/>
    <col min="10242" max="10242" width="2.7265625" customWidth="1"/>
    <col min="10257" max="10257" width="2.26953125" customWidth="1"/>
    <col min="10498" max="10498" width="2.7265625" customWidth="1"/>
    <col min="10513" max="10513" width="2.26953125" customWidth="1"/>
    <col min="10754" max="10754" width="2.7265625" customWidth="1"/>
    <col min="10769" max="10769" width="2.26953125" customWidth="1"/>
    <col min="11010" max="11010" width="2.7265625" customWidth="1"/>
    <col min="11025" max="11025" width="2.26953125" customWidth="1"/>
    <col min="11266" max="11266" width="2.7265625" customWidth="1"/>
    <col min="11281" max="11281" width="2.26953125" customWidth="1"/>
    <col min="11522" max="11522" width="2.7265625" customWidth="1"/>
    <col min="11537" max="11537" width="2.26953125" customWidth="1"/>
    <col min="11778" max="11778" width="2.7265625" customWidth="1"/>
    <col min="11793" max="11793" width="2.26953125" customWidth="1"/>
    <col min="12034" max="12034" width="2.7265625" customWidth="1"/>
    <col min="12049" max="12049" width="2.26953125" customWidth="1"/>
    <col min="12290" max="12290" width="2.7265625" customWidth="1"/>
    <col min="12305" max="12305" width="2.26953125" customWidth="1"/>
    <col min="12546" max="12546" width="2.7265625" customWidth="1"/>
    <col min="12561" max="12561" width="2.26953125" customWidth="1"/>
    <col min="12802" max="12802" width="2.7265625" customWidth="1"/>
    <col min="12817" max="12817" width="2.26953125" customWidth="1"/>
    <col min="13058" max="13058" width="2.7265625" customWidth="1"/>
    <col min="13073" max="13073" width="2.26953125" customWidth="1"/>
    <col min="13314" max="13314" width="2.7265625" customWidth="1"/>
    <col min="13329" max="13329" width="2.26953125" customWidth="1"/>
    <col min="13570" max="13570" width="2.7265625" customWidth="1"/>
    <col min="13585" max="13585" width="2.26953125" customWidth="1"/>
    <col min="13826" max="13826" width="2.7265625" customWidth="1"/>
    <col min="13841" max="13841" width="2.26953125" customWidth="1"/>
    <col min="14082" max="14082" width="2.7265625" customWidth="1"/>
    <col min="14097" max="14097" width="2.26953125" customWidth="1"/>
    <col min="14338" max="14338" width="2.7265625" customWidth="1"/>
    <col min="14353" max="14353" width="2.26953125" customWidth="1"/>
    <col min="14594" max="14594" width="2.7265625" customWidth="1"/>
    <col min="14609" max="14609" width="2.26953125" customWidth="1"/>
    <col min="14850" max="14850" width="2.7265625" customWidth="1"/>
    <col min="14865" max="14865" width="2.26953125" customWidth="1"/>
    <col min="15106" max="15106" width="2.7265625" customWidth="1"/>
    <col min="15121" max="15121" width="2.26953125" customWidth="1"/>
    <col min="15362" max="15362" width="2.7265625" customWidth="1"/>
    <col min="15377" max="15377" width="2.26953125" customWidth="1"/>
    <col min="15618" max="15618" width="2.7265625" customWidth="1"/>
    <col min="15633" max="15633" width="2.26953125" customWidth="1"/>
    <col min="15874" max="15874" width="2.7265625" customWidth="1"/>
    <col min="15889" max="15889" width="2.26953125" customWidth="1"/>
    <col min="16130" max="16130" width="2.7265625" customWidth="1"/>
    <col min="16145" max="16145" width="2.26953125" customWidth="1"/>
  </cols>
  <sheetData>
    <row r="2" spans="2:17">
      <c r="B2" s="11"/>
      <c r="C2" s="12"/>
      <c r="D2" s="12"/>
      <c r="E2" s="13"/>
      <c r="F2" s="13"/>
      <c r="G2" s="13"/>
      <c r="H2" s="13"/>
      <c r="I2" s="13"/>
      <c r="J2" s="13"/>
      <c r="K2" s="13"/>
      <c r="L2" s="12"/>
      <c r="M2" s="12"/>
      <c r="N2" s="12"/>
      <c r="O2" s="12"/>
      <c r="P2" s="12"/>
      <c r="Q2" s="14"/>
    </row>
    <row r="3" spans="2:17">
      <c r="B3" s="15"/>
      <c r="Q3" s="15"/>
    </row>
    <row r="4" spans="2:17">
      <c r="B4" s="15"/>
      <c r="Q4" s="15"/>
    </row>
    <row r="5" spans="2:17">
      <c r="B5" s="15"/>
      <c r="Q5" s="15"/>
    </row>
    <row r="6" spans="2:17">
      <c r="B6" s="15"/>
      <c r="Q6" s="15"/>
    </row>
    <row r="7" spans="2:17">
      <c r="B7" s="15"/>
      <c r="Q7" s="15"/>
    </row>
    <row r="8" spans="2:17">
      <c r="B8" s="15"/>
      <c r="Q8" s="15"/>
    </row>
    <row r="9" spans="2:17">
      <c r="B9" s="15"/>
      <c r="Q9" s="15"/>
    </row>
    <row r="10" spans="2:17">
      <c r="B10" s="15"/>
      <c r="Q10" s="15"/>
    </row>
    <row r="11" spans="2:17">
      <c r="B11" s="15"/>
      <c r="Q11" s="15"/>
    </row>
    <row r="12" spans="2:17">
      <c r="B12" s="15"/>
      <c r="Q12" s="15"/>
    </row>
    <row r="13" spans="2:17">
      <c r="B13" s="15"/>
      <c r="Q13" s="15"/>
    </row>
    <row r="14" spans="2:17">
      <c r="B14" s="15"/>
      <c r="Q14" s="15"/>
    </row>
    <row r="15" spans="2:17">
      <c r="B15" s="15"/>
      <c r="Q15" s="15"/>
    </row>
    <row r="16" spans="2:17">
      <c r="B16" s="15"/>
      <c r="Q16" s="15"/>
    </row>
    <row r="17" spans="2:17" ht="30">
      <c r="B17" s="15"/>
      <c r="C17" s="48" t="s">
        <v>18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</row>
    <row r="18" spans="2:17" ht="30">
      <c r="B18" s="15"/>
      <c r="C18" s="48" t="s">
        <v>19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2:17" ht="30">
      <c r="B19" s="15"/>
      <c r="C19" s="49" t="s">
        <v>20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15"/>
    </row>
    <row r="20" spans="2:17">
      <c r="B20" s="14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2"/>
      <c r="N20" s="12"/>
      <c r="O20" s="12"/>
      <c r="P20" s="12"/>
      <c r="Q20" s="14"/>
    </row>
    <row r="21" spans="2:17" ht="25">
      <c r="F21" s="16" t="s">
        <v>21</v>
      </c>
      <c r="G21" s="17"/>
      <c r="H21" s="17"/>
      <c r="I21" s="17"/>
      <c r="J21" s="17"/>
      <c r="K21" s="18"/>
      <c r="L21" s="18"/>
    </row>
    <row r="22" spans="2:17" ht="25">
      <c r="F22" s="16" t="s">
        <v>22</v>
      </c>
      <c r="G22" s="17"/>
      <c r="H22" s="17"/>
      <c r="I22" s="17"/>
      <c r="J22" s="17"/>
      <c r="K22" s="18"/>
      <c r="L22" s="18"/>
    </row>
    <row r="23" spans="2:17" ht="23">
      <c r="F23" s="19"/>
      <c r="G23" s="17"/>
      <c r="H23" s="17"/>
      <c r="I23" s="17"/>
      <c r="J23" s="17"/>
      <c r="K23" s="18"/>
      <c r="L23" s="18"/>
    </row>
    <row r="24" spans="2:17" ht="23">
      <c r="F24" s="19" t="s">
        <v>23</v>
      </c>
      <c r="H24" s="17" t="s">
        <v>29</v>
      </c>
      <c r="I24" s="17"/>
      <c r="J24" s="17"/>
      <c r="K24" s="18"/>
      <c r="L24" s="18"/>
    </row>
    <row r="25" spans="2:17" ht="23">
      <c r="F25" s="19" t="s">
        <v>24</v>
      </c>
      <c r="G25" s="17"/>
      <c r="H25" s="17" t="s">
        <v>35</v>
      </c>
      <c r="I25" s="17"/>
      <c r="J25" s="17"/>
      <c r="K25" s="18"/>
      <c r="L25" s="18"/>
    </row>
    <row r="26" spans="2:17" ht="23">
      <c r="F26" s="19" t="s">
        <v>25</v>
      </c>
      <c r="G26" s="17"/>
      <c r="H26" s="17" t="s">
        <v>26</v>
      </c>
      <c r="I26" s="17"/>
      <c r="J26" s="17"/>
      <c r="K26" s="18"/>
      <c r="L26" s="18"/>
    </row>
    <row r="27" spans="2:17" ht="23">
      <c r="F27" s="19"/>
      <c r="G27" s="17"/>
      <c r="H27" s="17"/>
      <c r="I27" s="17"/>
      <c r="J27" s="17"/>
      <c r="K27" s="18"/>
      <c r="L27" s="18"/>
    </row>
    <row r="28" spans="2:17" ht="23">
      <c r="F28" s="19" t="s">
        <v>27</v>
      </c>
      <c r="G28" s="17"/>
      <c r="H28" s="17"/>
      <c r="I28" s="17"/>
      <c r="J28" s="17"/>
      <c r="K28" s="18"/>
      <c r="L28" s="18"/>
    </row>
    <row r="29" spans="2:17" ht="22.5">
      <c r="G29" s="17" t="s">
        <v>33</v>
      </c>
      <c r="H29" s="20"/>
      <c r="I29" s="18"/>
      <c r="M29" s="20"/>
    </row>
    <row r="30" spans="2:17" ht="18">
      <c r="L30" s="20"/>
      <c r="M30" s="20"/>
    </row>
    <row r="31" spans="2:17" ht="8.25" customHeight="1">
      <c r="G31" s="20"/>
      <c r="H31" s="18"/>
      <c r="I31" s="18"/>
      <c r="J31" s="18"/>
      <c r="K31" s="18"/>
      <c r="L31" s="18"/>
    </row>
    <row r="32" spans="2:17" ht="24.75" customHeight="1">
      <c r="F32" s="50" t="s">
        <v>28</v>
      </c>
      <c r="G32" s="50"/>
      <c r="H32" s="50"/>
      <c r="I32" s="50"/>
      <c r="J32" s="50"/>
      <c r="K32" s="50"/>
      <c r="L32" s="50"/>
    </row>
    <row r="33" spans="6:12" ht="25.5" customHeight="1">
      <c r="F33" s="51"/>
      <c r="G33" s="51"/>
      <c r="H33" s="51"/>
      <c r="I33" s="51"/>
      <c r="J33" s="51"/>
      <c r="K33" s="51"/>
      <c r="L33" s="51"/>
    </row>
    <row r="34" spans="6:12" ht="33" customHeight="1">
      <c r="F34" s="51"/>
      <c r="G34" s="51"/>
      <c r="H34" s="51"/>
      <c r="I34" s="51"/>
      <c r="J34" s="51"/>
      <c r="K34" s="51"/>
      <c r="L34" s="51"/>
    </row>
  </sheetData>
  <mergeCells count="4">
    <mergeCell ref="C17:P17"/>
    <mergeCell ref="C18:P18"/>
    <mergeCell ref="C19:P19"/>
    <mergeCell ref="F32:L34"/>
  </mergeCells>
  <hyperlinks>
    <hyperlink ref="C19" r:id="rId1" xr:uid="{00000000-0004-0000-0000-000000000000}"/>
    <hyperlink ref="G29" location="'ED Gobierno Central'!A1" display="Deuda del Gobierno Central  Presupuestario" xr:uid="{00000000-0004-0000-0000-000001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43"/>
  <sheetViews>
    <sheetView showGridLines="0" zoomScale="130" zoomScaleNormal="130" workbookViewId="0">
      <pane xSplit="1" ySplit="5" topLeftCell="AO6" activePane="bottomRight" state="frozen"/>
      <selection pane="topRight" activeCell="B1" sqref="B1"/>
      <selection pane="bottomLeft" activeCell="A5" sqref="A5"/>
      <selection pane="bottomRight" activeCell="AR8" sqref="AR8"/>
    </sheetView>
  </sheetViews>
  <sheetFormatPr baseColWidth="10" defaultRowHeight="14.5"/>
  <cols>
    <col min="1" max="1" width="68.7265625" style="3" customWidth="1"/>
    <col min="5" max="5" width="11.453125" collapsed="1"/>
    <col min="13" max="13" width="11.453125" collapsed="1"/>
    <col min="17" max="17" width="11.453125" collapsed="1"/>
    <col min="21" max="21" width="11.453125" collapsed="1"/>
    <col min="25" max="25" width="11.453125" collapsed="1"/>
    <col min="28" max="30" width="11.453125" collapsed="1"/>
  </cols>
  <sheetData>
    <row r="1" spans="1:48" ht="15" thickBot="1">
      <c r="A1" s="1"/>
    </row>
    <row r="2" spans="1:48" ht="15" customHeight="1">
      <c r="A2" s="9" t="s">
        <v>31</v>
      </c>
      <c r="W2" s="28"/>
      <c r="Z2" s="28"/>
    </row>
    <row r="3" spans="1:48" ht="15" customHeight="1">
      <c r="A3" s="10" t="s">
        <v>0</v>
      </c>
    </row>
    <row r="4" spans="1:48" ht="15" customHeight="1" thickBot="1">
      <c r="A4" s="10"/>
      <c r="B4" s="52">
        <v>2013</v>
      </c>
      <c r="C4" s="53"/>
      <c r="D4" s="53"/>
      <c r="E4" s="52">
        <v>2014</v>
      </c>
      <c r="F4" s="53"/>
      <c r="G4" s="53"/>
      <c r="H4" s="54"/>
      <c r="I4" s="52">
        <v>2015</v>
      </c>
      <c r="J4" s="53"/>
      <c r="K4" s="53"/>
      <c r="L4" s="54"/>
      <c r="M4" s="52">
        <v>2016</v>
      </c>
      <c r="N4" s="53"/>
      <c r="O4" s="53"/>
      <c r="P4" s="54"/>
      <c r="Q4" s="52">
        <v>2017</v>
      </c>
      <c r="R4" s="53"/>
      <c r="S4" s="53"/>
      <c r="T4" s="54"/>
      <c r="U4" s="52">
        <v>2018</v>
      </c>
      <c r="V4" s="53"/>
      <c r="W4" s="53"/>
      <c r="X4" s="54"/>
      <c r="Y4" s="52">
        <v>2019</v>
      </c>
      <c r="Z4" s="53"/>
      <c r="AA4" s="53"/>
      <c r="AB4" s="54"/>
      <c r="AC4" s="52">
        <v>2020</v>
      </c>
      <c r="AD4" s="53"/>
      <c r="AE4" s="53"/>
      <c r="AF4" s="54"/>
      <c r="AG4" s="52">
        <v>2021</v>
      </c>
      <c r="AH4" s="53"/>
      <c r="AI4" s="53"/>
      <c r="AJ4" s="54"/>
      <c r="AK4" s="52">
        <v>2022</v>
      </c>
      <c r="AL4" s="53"/>
      <c r="AM4" s="53"/>
      <c r="AN4" s="54"/>
      <c r="AO4" s="52">
        <v>2023</v>
      </c>
      <c r="AP4" s="53"/>
      <c r="AQ4" s="53"/>
      <c r="AR4" s="54"/>
      <c r="AS4" s="52">
        <v>2024</v>
      </c>
      <c r="AT4" s="53"/>
      <c r="AU4" s="53"/>
      <c r="AV4" s="54"/>
    </row>
    <row r="5" spans="1:48" ht="15" thickBot="1">
      <c r="A5" s="27"/>
      <c r="B5" s="47" t="s">
        <v>37</v>
      </c>
      <c r="C5" s="47" t="s">
        <v>38</v>
      </c>
      <c r="D5" s="47" t="s">
        <v>39</v>
      </c>
      <c r="E5" s="47" t="s">
        <v>36</v>
      </c>
      <c r="F5" s="47" t="s">
        <v>37</v>
      </c>
      <c r="G5" s="47" t="s">
        <v>38</v>
      </c>
      <c r="H5" s="47" t="s">
        <v>39</v>
      </c>
      <c r="I5" s="47" t="s">
        <v>36</v>
      </c>
      <c r="J5" s="47" t="s">
        <v>37</v>
      </c>
      <c r="K5" s="47" t="s">
        <v>38</v>
      </c>
      <c r="L5" s="47" t="s">
        <v>39</v>
      </c>
      <c r="M5" s="47" t="s">
        <v>36</v>
      </c>
      <c r="N5" s="47" t="s">
        <v>37</v>
      </c>
      <c r="O5" s="47" t="s">
        <v>38</v>
      </c>
      <c r="P5" s="47" t="s">
        <v>39</v>
      </c>
      <c r="Q5" s="47" t="s">
        <v>36</v>
      </c>
      <c r="R5" s="47" t="s">
        <v>37</v>
      </c>
      <c r="S5" s="47" t="s">
        <v>38</v>
      </c>
      <c r="T5" s="47" t="s">
        <v>39</v>
      </c>
      <c r="U5" s="47" t="s">
        <v>36</v>
      </c>
      <c r="V5" s="47" t="s">
        <v>37</v>
      </c>
      <c r="W5" s="47" t="s">
        <v>38</v>
      </c>
      <c r="X5" s="47" t="s">
        <v>39</v>
      </c>
      <c r="Y5" s="47" t="s">
        <v>36</v>
      </c>
      <c r="Z5" s="47" t="s">
        <v>37</v>
      </c>
      <c r="AA5" s="47" t="s">
        <v>38</v>
      </c>
      <c r="AB5" s="47" t="s">
        <v>39</v>
      </c>
      <c r="AC5" s="47" t="s">
        <v>36</v>
      </c>
      <c r="AD5" s="47" t="s">
        <v>37</v>
      </c>
      <c r="AE5" s="47" t="s">
        <v>38</v>
      </c>
      <c r="AF5" s="47" t="s">
        <v>39</v>
      </c>
      <c r="AG5" s="47" t="s">
        <v>36</v>
      </c>
      <c r="AH5" s="47" t="s">
        <v>37</v>
      </c>
      <c r="AI5" s="47" t="s">
        <v>38</v>
      </c>
      <c r="AJ5" s="47" t="s">
        <v>39</v>
      </c>
      <c r="AK5" s="47" t="s">
        <v>36</v>
      </c>
      <c r="AL5" s="47" t="s">
        <v>37</v>
      </c>
      <c r="AM5" s="47" t="s">
        <v>38</v>
      </c>
      <c r="AN5" s="47" t="s">
        <v>39</v>
      </c>
      <c r="AO5" s="47" t="s">
        <v>36</v>
      </c>
      <c r="AP5" s="47" t="s">
        <v>37</v>
      </c>
      <c r="AQ5" s="47" t="s">
        <v>38</v>
      </c>
      <c r="AR5" s="47" t="s">
        <v>39</v>
      </c>
      <c r="AS5" s="47" t="s">
        <v>36</v>
      </c>
      <c r="AT5" s="47" t="s">
        <v>37</v>
      </c>
      <c r="AU5" s="47" t="s">
        <v>38</v>
      </c>
      <c r="AV5" s="47" t="s">
        <v>39</v>
      </c>
    </row>
    <row r="6" spans="1:48" ht="16">
      <c r="A6" s="4" t="s">
        <v>1</v>
      </c>
      <c r="B6" s="24">
        <v>15209.7</v>
      </c>
      <c r="C6" s="24">
        <v>15733.8</v>
      </c>
      <c r="D6" s="24">
        <v>15612.2</v>
      </c>
      <c r="E6" s="24">
        <v>16861.5</v>
      </c>
      <c r="F6" s="24">
        <v>17490.8</v>
      </c>
      <c r="G6" s="24">
        <v>18255.3</v>
      </c>
      <c r="H6" s="24">
        <v>18091.3</v>
      </c>
      <c r="I6" s="24">
        <v>18978.599999999999</v>
      </c>
      <c r="J6" s="24">
        <v>19123.599999999999</v>
      </c>
      <c r="K6" s="24">
        <v>19799.099999999999</v>
      </c>
      <c r="L6" s="24">
        <v>20058</v>
      </c>
      <c r="M6" s="24">
        <v>21151</v>
      </c>
      <c r="N6" s="24">
        <v>21508.6</v>
      </c>
      <c r="O6" s="24">
        <v>21434.400000000001</v>
      </c>
      <c r="P6" s="24">
        <v>21425.4</v>
      </c>
      <c r="Q6" s="24">
        <v>21798.3</v>
      </c>
      <c r="R6" s="24">
        <v>22750.3</v>
      </c>
      <c r="S6" s="24">
        <v>23233.7</v>
      </c>
      <c r="T6" s="24">
        <v>23229.800000000003</v>
      </c>
      <c r="U6" s="24">
        <v>23539</v>
      </c>
      <c r="V6" s="24">
        <v>24101.9</v>
      </c>
      <c r="W6" s="24">
        <v>24809.599999999999</v>
      </c>
      <c r="X6" s="24">
        <v>25561.4</v>
      </c>
      <c r="Y6" s="24">
        <v>25779.200000000001</v>
      </c>
      <c r="Z6" s="24">
        <v>26501.5</v>
      </c>
      <c r="AA6" s="29">
        <v>28535.5</v>
      </c>
      <c r="AB6" s="29">
        <v>30995.8</v>
      </c>
      <c r="AC6" s="29">
        <v>29822.6</v>
      </c>
      <c r="AD6" s="29">
        <v>33023.1</v>
      </c>
      <c r="AE6" s="29">
        <v>36085.422200000008</v>
      </c>
      <c r="AF6" s="29">
        <v>36939.040464375001</v>
      </c>
      <c r="AG6" s="29">
        <v>38384.453000000001</v>
      </c>
      <c r="AH6" s="29">
        <v>39664.830999999998</v>
      </c>
      <c r="AI6" s="29">
        <v>39980.015999999996</v>
      </c>
      <c r="AJ6" s="29">
        <v>40469.626000000004</v>
      </c>
      <c r="AK6" s="29">
        <v>42794.6155</v>
      </c>
      <c r="AL6" s="29">
        <v>43158.57455608499</v>
      </c>
      <c r="AM6" s="29">
        <v>43502.816386614992</v>
      </c>
      <c r="AN6" s="29">
        <v>44258.296688836002</v>
      </c>
      <c r="AO6" s="29">
        <v>45882.902771806999</v>
      </c>
      <c r="AP6" s="29">
        <v>45722.271370420996</v>
      </c>
      <c r="AQ6" s="29">
        <v>45781.610897760002</v>
      </c>
      <c r="AR6" s="29">
        <v>47011.733720978998</v>
      </c>
      <c r="AS6" s="29">
        <f>+AS8+AS14</f>
        <v>49756.188263301003</v>
      </c>
      <c r="AT6" s="46"/>
      <c r="AU6" s="45"/>
      <c r="AV6" s="45"/>
    </row>
    <row r="7" spans="1:48" ht="15" thickBot="1">
      <c r="A7" s="5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8">
      <c r="A8" s="6" t="s">
        <v>3</v>
      </c>
      <c r="B8" s="22">
        <v>821.1</v>
      </c>
      <c r="C8" s="22">
        <v>1253</v>
      </c>
      <c r="D8" s="22">
        <v>943.2</v>
      </c>
      <c r="E8" s="22">
        <v>998.5</v>
      </c>
      <c r="F8" s="22">
        <v>803.5</v>
      </c>
      <c r="G8" s="22">
        <v>297.10000000000002</v>
      </c>
      <c r="H8" s="22">
        <v>307</v>
      </c>
      <c r="I8" s="22">
        <v>406</v>
      </c>
      <c r="J8" s="22">
        <v>532</v>
      </c>
      <c r="K8" s="22">
        <v>560</v>
      </c>
      <c r="L8" s="22">
        <v>604</v>
      </c>
      <c r="M8" s="22">
        <v>638.5</v>
      </c>
      <c r="N8" s="22">
        <v>602</v>
      </c>
      <c r="O8" s="22">
        <v>487</v>
      </c>
      <c r="P8" s="22">
        <v>252</v>
      </c>
      <c r="Q8" s="22">
        <v>294.5</v>
      </c>
      <c r="R8" s="22">
        <v>223</v>
      </c>
      <c r="S8" s="22">
        <v>268</v>
      </c>
      <c r="T8" s="22">
        <v>288</v>
      </c>
      <c r="U8" s="22">
        <v>443</v>
      </c>
      <c r="V8" s="22">
        <v>415</v>
      </c>
      <c r="W8" s="22">
        <v>795</v>
      </c>
      <c r="X8" s="22">
        <v>323</v>
      </c>
      <c r="Y8" s="22">
        <v>603</v>
      </c>
      <c r="Z8" s="22">
        <v>341.5</v>
      </c>
      <c r="AA8" s="22">
        <v>350.6</v>
      </c>
      <c r="AB8" s="22">
        <v>331.5</v>
      </c>
      <c r="AC8" s="22">
        <v>391</v>
      </c>
      <c r="AD8" s="22">
        <v>318.2</v>
      </c>
      <c r="AE8" s="22">
        <v>335.4</v>
      </c>
      <c r="AF8" s="22">
        <v>331.5</v>
      </c>
      <c r="AG8" s="22">
        <v>258</v>
      </c>
      <c r="AH8" s="30">
        <v>213.59</v>
      </c>
      <c r="AI8" s="30">
        <v>273.90300000000002</v>
      </c>
      <c r="AJ8" s="30">
        <v>298.41300000000001</v>
      </c>
      <c r="AK8" s="30">
        <v>271.565</v>
      </c>
      <c r="AL8" s="30">
        <v>310.11500000000001</v>
      </c>
      <c r="AM8" s="30">
        <v>789.702</v>
      </c>
      <c r="AN8" s="30">
        <v>298.41300000000001</v>
      </c>
      <c r="AO8" s="30">
        <v>312.21300000000002</v>
      </c>
      <c r="AP8" s="30">
        <v>734.66300000000001</v>
      </c>
      <c r="AQ8" s="30">
        <v>761.15200000000004</v>
      </c>
      <c r="AR8" s="30">
        <v>298.41300000000001</v>
      </c>
      <c r="AS8" s="30">
        <f t="shared" ref="AS8" si="0">SUM(AS10:AS11)</f>
        <v>186.96100000000001</v>
      </c>
    </row>
    <row r="9" spans="1:48">
      <c r="A9" s="7" t="s">
        <v>4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30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</row>
    <row r="10" spans="1:48">
      <c r="A10" s="7" t="s">
        <v>30</v>
      </c>
      <c r="B10" s="22">
        <v>385.1</v>
      </c>
      <c r="C10" s="22">
        <v>439.4</v>
      </c>
      <c r="D10" s="22">
        <v>449.5</v>
      </c>
      <c r="E10" s="22">
        <v>498.5</v>
      </c>
      <c r="F10" s="22">
        <v>303.5</v>
      </c>
      <c r="G10" s="22">
        <v>297.10000000000002</v>
      </c>
      <c r="H10" s="22">
        <v>307</v>
      </c>
      <c r="I10" s="22">
        <v>406</v>
      </c>
      <c r="J10" s="22">
        <v>532</v>
      </c>
      <c r="K10" s="22">
        <v>560</v>
      </c>
      <c r="L10" s="22">
        <v>604</v>
      </c>
      <c r="M10" s="22">
        <v>638.5</v>
      </c>
      <c r="N10" s="22">
        <v>602</v>
      </c>
      <c r="O10" s="22">
        <v>487</v>
      </c>
      <c r="P10" s="22">
        <v>252</v>
      </c>
      <c r="Q10" s="22">
        <v>294.5</v>
      </c>
      <c r="R10" s="22">
        <v>223</v>
      </c>
      <c r="S10" s="22">
        <v>268</v>
      </c>
      <c r="T10" s="22">
        <v>288</v>
      </c>
      <c r="U10" s="22">
        <v>293</v>
      </c>
      <c r="V10" s="22">
        <v>265</v>
      </c>
      <c r="W10" s="22">
        <v>295</v>
      </c>
      <c r="X10" s="22">
        <v>323</v>
      </c>
      <c r="Y10" s="22">
        <v>253</v>
      </c>
      <c r="Z10">
        <v>341.5</v>
      </c>
      <c r="AA10" s="31">
        <v>350.6</v>
      </c>
      <c r="AB10" s="31">
        <v>331.5</v>
      </c>
      <c r="AC10" s="32">
        <v>391</v>
      </c>
      <c r="AD10" s="32">
        <v>318.2</v>
      </c>
      <c r="AE10" s="32">
        <v>335.4</v>
      </c>
      <c r="AF10" s="32">
        <v>331.5</v>
      </c>
      <c r="AG10" s="32">
        <v>258</v>
      </c>
      <c r="AH10" s="32">
        <v>213.59</v>
      </c>
      <c r="AI10" s="32">
        <v>273.90300000000002</v>
      </c>
      <c r="AJ10" s="32">
        <v>298.41300000000001</v>
      </c>
      <c r="AK10" s="32">
        <v>271.565</v>
      </c>
      <c r="AL10" s="32">
        <v>310.11500000000001</v>
      </c>
      <c r="AM10" s="32">
        <v>289.702</v>
      </c>
      <c r="AN10" s="32">
        <v>298.41300000000001</v>
      </c>
      <c r="AO10" s="32">
        <v>312.21300000000002</v>
      </c>
      <c r="AP10" s="32">
        <v>234.66300000000001</v>
      </c>
      <c r="AQ10" s="32">
        <v>261.15199999999999</v>
      </c>
      <c r="AR10" s="32">
        <v>298.41300000000001</v>
      </c>
      <c r="AS10" s="32">
        <v>186.96100000000001</v>
      </c>
    </row>
    <row r="11" spans="1:48">
      <c r="A11" s="7" t="s">
        <v>5</v>
      </c>
      <c r="B11" s="22">
        <v>436</v>
      </c>
      <c r="C11" s="22">
        <v>813.6</v>
      </c>
      <c r="D11" s="22">
        <v>493.7</v>
      </c>
      <c r="E11" s="33">
        <v>500</v>
      </c>
      <c r="F11" s="33">
        <v>500</v>
      </c>
      <c r="G11" s="33">
        <v>0</v>
      </c>
      <c r="H11" s="33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150</v>
      </c>
      <c r="V11" s="34">
        <v>150</v>
      </c>
      <c r="W11" s="34">
        <v>500</v>
      </c>
      <c r="X11" s="34">
        <v>0</v>
      </c>
      <c r="Y11" s="34">
        <v>350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500</v>
      </c>
      <c r="AN11" s="35">
        <v>0</v>
      </c>
      <c r="AO11" s="35">
        <v>0</v>
      </c>
      <c r="AP11" s="35">
        <v>500</v>
      </c>
      <c r="AQ11" s="35">
        <v>500</v>
      </c>
      <c r="AR11" s="35">
        <v>0</v>
      </c>
      <c r="AS11" s="35">
        <v>0</v>
      </c>
    </row>
    <row r="12" spans="1:48">
      <c r="A12" s="7" t="s">
        <v>6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</row>
    <row r="13" spans="1:48">
      <c r="A13" s="7" t="s">
        <v>7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</row>
    <row r="14" spans="1:48">
      <c r="A14" s="6" t="s">
        <v>8</v>
      </c>
      <c r="B14" s="22">
        <v>14388.6</v>
      </c>
      <c r="C14" s="22">
        <v>14480.8</v>
      </c>
      <c r="D14" s="22">
        <v>14669</v>
      </c>
      <c r="E14" s="22">
        <v>15862.999999999998</v>
      </c>
      <c r="F14" s="22">
        <v>16687.3</v>
      </c>
      <c r="G14" s="22">
        <v>17958.2</v>
      </c>
      <c r="H14" s="22">
        <v>17784.3</v>
      </c>
      <c r="I14" s="22">
        <v>18572.599999999999</v>
      </c>
      <c r="J14" s="22">
        <v>18591.599999999999</v>
      </c>
      <c r="K14" s="22">
        <v>19239.099999999999</v>
      </c>
      <c r="L14" s="22">
        <v>19454</v>
      </c>
      <c r="M14" s="22">
        <v>20512.5</v>
      </c>
      <c r="N14" s="22">
        <v>20906.599999999999</v>
      </c>
      <c r="O14" s="22">
        <v>20947.400000000001</v>
      </c>
      <c r="P14" s="22">
        <v>21173.4</v>
      </c>
      <c r="Q14" s="22">
        <v>21503.8</v>
      </c>
      <c r="R14" s="22">
        <v>22527.3</v>
      </c>
      <c r="S14" s="22">
        <v>22965.7</v>
      </c>
      <c r="T14" s="22">
        <v>22941.800000000003</v>
      </c>
      <c r="U14" s="22">
        <v>23096</v>
      </c>
      <c r="V14" s="22">
        <v>23686.9</v>
      </c>
      <c r="W14" s="22">
        <v>24014.6</v>
      </c>
      <c r="X14" s="22">
        <v>25238.400000000001</v>
      </c>
      <c r="Y14" s="22">
        <v>25176.2</v>
      </c>
      <c r="Z14" s="22">
        <v>26160</v>
      </c>
      <c r="AA14" s="22">
        <v>28184.9</v>
      </c>
      <c r="AB14" s="22">
        <v>30664.3</v>
      </c>
      <c r="AC14" s="22">
        <v>29431.599999999999</v>
      </c>
      <c r="AD14" s="22">
        <v>32704.9</v>
      </c>
      <c r="AE14" s="22">
        <v>35750.022200000007</v>
      </c>
      <c r="AF14" s="22">
        <v>36607.540464375001</v>
      </c>
      <c r="AG14" s="22">
        <v>38126.453000000001</v>
      </c>
      <c r="AH14" s="30">
        <v>39451.241000000002</v>
      </c>
      <c r="AI14" s="30">
        <v>39706.112999999998</v>
      </c>
      <c r="AJ14" s="30">
        <v>40171.213000000003</v>
      </c>
      <c r="AK14" s="30">
        <v>42523.050499999998</v>
      </c>
      <c r="AL14" s="30">
        <v>42848.459556084992</v>
      </c>
      <c r="AM14" s="30">
        <v>42713.114386614994</v>
      </c>
      <c r="AN14" s="30">
        <v>43959.883688836002</v>
      </c>
      <c r="AO14" s="30">
        <v>45570.689771806996</v>
      </c>
      <c r="AP14" s="30">
        <v>44987.608370420996</v>
      </c>
      <c r="AQ14" s="30">
        <v>45020.45889776</v>
      </c>
      <c r="AR14" s="30">
        <v>46713.320720978998</v>
      </c>
      <c r="AS14" s="30">
        <f t="shared" ref="AS14" si="1">+AS15+AS21</f>
        <v>49569.227263301</v>
      </c>
    </row>
    <row r="15" spans="1:48">
      <c r="A15" s="6" t="s">
        <v>9</v>
      </c>
      <c r="B15" s="22"/>
      <c r="C15" s="22"/>
      <c r="D15" s="22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f t="shared" ref="AS15" si="2">SUM(AS16:AS20)</f>
        <v>0</v>
      </c>
    </row>
    <row r="16" spans="1:48">
      <c r="A16" s="7" t="s">
        <v>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</row>
    <row r="17" spans="1:45">
      <c r="A17" s="7" t="s">
        <v>30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</row>
    <row r="18" spans="1:45">
      <c r="A18" s="7" t="s">
        <v>5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</row>
    <row r="19" spans="1:45">
      <c r="A19" s="7" t="s">
        <v>6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</row>
    <row r="20" spans="1:45">
      <c r="A20" s="7" t="s">
        <v>7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</row>
    <row r="21" spans="1:45">
      <c r="A21" s="6" t="s">
        <v>10</v>
      </c>
      <c r="B21" s="22">
        <v>14388.6</v>
      </c>
      <c r="C21" s="22">
        <v>14480.8</v>
      </c>
      <c r="D21" s="22">
        <v>14669</v>
      </c>
      <c r="E21" s="22">
        <v>15862.999999999998</v>
      </c>
      <c r="F21" s="22">
        <v>16687.3</v>
      </c>
      <c r="G21" s="22">
        <v>17958.2</v>
      </c>
      <c r="H21" s="22">
        <v>17784.3</v>
      </c>
      <c r="I21" s="22">
        <v>18572.599999999999</v>
      </c>
      <c r="J21" s="22">
        <v>18591.599999999999</v>
      </c>
      <c r="K21" s="22">
        <v>19239.099999999999</v>
      </c>
      <c r="L21" s="22">
        <v>19454</v>
      </c>
      <c r="M21" s="22">
        <v>20512.5</v>
      </c>
      <c r="N21" s="22">
        <v>20906.599999999999</v>
      </c>
      <c r="O21" s="22">
        <v>20947.400000000001</v>
      </c>
      <c r="P21" s="22">
        <v>21173.4</v>
      </c>
      <c r="Q21" s="22">
        <v>21503.8</v>
      </c>
      <c r="R21" s="22">
        <v>22527.3</v>
      </c>
      <c r="S21" s="22">
        <v>22965.7</v>
      </c>
      <c r="T21" s="22">
        <v>22941.800000000003</v>
      </c>
      <c r="U21" s="22">
        <v>23096</v>
      </c>
      <c r="V21" s="22">
        <v>23686.9</v>
      </c>
      <c r="W21" s="22">
        <v>24014.6</v>
      </c>
      <c r="X21" s="22">
        <v>25238.400000000001</v>
      </c>
      <c r="Y21" s="22">
        <v>25176.2</v>
      </c>
      <c r="Z21" s="22">
        <v>26160</v>
      </c>
      <c r="AA21" s="22">
        <v>28184.9</v>
      </c>
      <c r="AB21" s="22">
        <v>30664.3</v>
      </c>
      <c r="AC21" s="22">
        <v>29431.599999999999</v>
      </c>
      <c r="AD21" s="22">
        <v>32704.9</v>
      </c>
      <c r="AE21" s="22">
        <v>35750.022200000007</v>
      </c>
      <c r="AF21" s="22">
        <v>36607.540464375001</v>
      </c>
      <c r="AG21" s="22">
        <v>38126.453000000001</v>
      </c>
      <c r="AH21" s="30">
        <v>39451.241000000002</v>
      </c>
      <c r="AI21" s="30">
        <v>39706.112999999998</v>
      </c>
      <c r="AJ21" s="30">
        <v>40171.213000000003</v>
      </c>
      <c r="AK21" s="30">
        <v>42523.050499999998</v>
      </c>
      <c r="AL21" s="30">
        <v>42848.459556084992</v>
      </c>
      <c r="AM21" s="30">
        <v>42713.114386614994</v>
      </c>
      <c r="AN21" s="30">
        <v>43959.883688836002</v>
      </c>
      <c r="AO21" s="30">
        <v>45570.689771806996</v>
      </c>
      <c r="AP21" s="30">
        <v>44987.608370420996</v>
      </c>
      <c r="AQ21" s="30">
        <v>45020.45889776</v>
      </c>
      <c r="AR21" s="30">
        <v>46713.320720978998</v>
      </c>
      <c r="AS21" s="30">
        <f t="shared" ref="AS21" si="3">SUM(AS22:AS27)</f>
        <v>49569.227263301</v>
      </c>
    </row>
    <row r="22" spans="1:45">
      <c r="A22" s="7" t="s">
        <v>11</v>
      </c>
      <c r="B22" s="22">
        <v>0.4</v>
      </c>
      <c r="C22" s="22">
        <v>0.3</v>
      </c>
      <c r="D22" s="22">
        <v>0.4</v>
      </c>
      <c r="E22" s="22">
        <v>0.3</v>
      </c>
      <c r="F22" s="22">
        <v>0.3</v>
      </c>
      <c r="G22" s="22">
        <v>0.1</v>
      </c>
      <c r="H22" s="22">
        <v>0.3</v>
      </c>
      <c r="I22" s="22">
        <v>0.2</v>
      </c>
      <c r="J22" s="22">
        <v>0.2</v>
      </c>
      <c r="K22" s="22">
        <v>0.7</v>
      </c>
      <c r="L22" s="22">
        <v>0.7</v>
      </c>
      <c r="M22" s="22">
        <v>0</v>
      </c>
      <c r="N22" s="22">
        <v>0</v>
      </c>
      <c r="O22" s="22">
        <v>0</v>
      </c>
      <c r="P22" s="22" t="s">
        <v>34</v>
      </c>
      <c r="Q22" s="22">
        <v>0</v>
      </c>
      <c r="R22" s="22">
        <v>0</v>
      </c>
      <c r="S22" s="22">
        <v>0</v>
      </c>
      <c r="T22" s="22" t="s">
        <v>34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30">
        <v>0</v>
      </c>
      <c r="AB22" s="30">
        <v>0</v>
      </c>
      <c r="AC22" s="30">
        <v>0</v>
      </c>
      <c r="AD22" s="30">
        <v>518.4</v>
      </c>
      <c r="AE22" s="30">
        <v>530.4</v>
      </c>
      <c r="AF22" s="30">
        <v>542.70000000000005</v>
      </c>
      <c r="AG22" s="36">
        <v>534.005</v>
      </c>
      <c r="AH22" s="32">
        <v>537.47500000000002</v>
      </c>
      <c r="AI22" s="32">
        <v>530.86</v>
      </c>
      <c r="AJ22" s="32">
        <v>527.36</v>
      </c>
      <c r="AK22" s="32">
        <v>520.88832000699995</v>
      </c>
      <c r="AL22" s="32">
        <v>500.30750388999996</v>
      </c>
      <c r="AM22" s="32">
        <v>480.75158400499998</v>
      </c>
      <c r="AN22" s="32">
        <v>501.460511725</v>
      </c>
      <c r="AO22" s="32">
        <v>507.05976020600002</v>
      </c>
      <c r="AP22" s="32">
        <v>501.17037581</v>
      </c>
      <c r="AQ22" s="32">
        <v>433.54890589500002</v>
      </c>
      <c r="AR22" s="32">
        <v>379.15594359300002</v>
      </c>
      <c r="AS22" s="32">
        <v>312.04456482900002</v>
      </c>
    </row>
    <row r="23" spans="1:45">
      <c r="A23" s="7" t="s">
        <v>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</row>
    <row r="24" spans="1:45">
      <c r="A24" s="7" t="s">
        <v>30</v>
      </c>
      <c r="B24" s="22">
        <v>10799.9</v>
      </c>
      <c r="C24" s="22">
        <v>10804.6</v>
      </c>
      <c r="D24" s="22">
        <v>10793.9</v>
      </c>
      <c r="E24" s="22">
        <v>11071.3</v>
      </c>
      <c r="F24" s="22">
        <v>11364.2</v>
      </c>
      <c r="G24" s="22">
        <v>12682</v>
      </c>
      <c r="H24" s="22">
        <v>12661.1</v>
      </c>
      <c r="I24" s="22">
        <v>13530.4</v>
      </c>
      <c r="J24" s="22">
        <v>13649.3</v>
      </c>
      <c r="K24" s="22">
        <v>13765.3</v>
      </c>
      <c r="L24" s="22">
        <v>13790.6</v>
      </c>
      <c r="M24" s="22">
        <v>14885.7</v>
      </c>
      <c r="N24" s="22">
        <v>15319.4</v>
      </c>
      <c r="O24" s="22">
        <v>15449.1</v>
      </c>
      <c r="P24" s="22">
        <v>15492.4</v>
      </c>
      <c r="Q24" s="22">
        <v>15633.9</v>
      </c>
      <c r="R24" s="22">
        <v>16791.3</v>
      </c>
      <c r="S24" s="22">
        <v>16995.2</v>
      </c>
      <c r="T24" s="22">
        <v>17053.7</v>
      </c>
      <c r="U24" s="22">
        <v>17149.900000000001</v>
      </c>
      <c r="V24" s="22">
        <v>17790.3</v>
      </c>
      <c r="W24" s="22">
        <v>17931.2</v>
      </c>
      <c r="X24" s="22">
        <v>18622.8</v>
      </c>
      <c r="Y24" s="22">
        <v>18671</v>
      </c>
      <c r="Z24" s="36">
        <v>19518.5</v>
      </c>
      <c r="AA24" s="32">
        <v>21517.5</v>
      </c>
      <c r="AB24" s="32">
        <v>23702</v>
      </c>
      <c r="AC24" s="32">
        <v>22548.799999999999</v>
      </c>
      <c r="AD24" s="32">
        <v>25019.599999999999</v>
      </c>
      <c r="AE24" s="32">
        <v>27602.213800000001</v>
      </c>
      <c r="AF24" s="32">
        <v>27234.1679</v>
      </c>
      <c r="AG24" s="36">
        <v>28869.133999999998</v>
      </c>
      <c r="AH24" s="32">
        <v>30153.203000000001</v>
      </c>
      <c r="AI24" s="32">
        <v>30153.203000000001</v>
      </c>
      <c r="AJ24" s="32">
        <v>30153.203000000001</v>
      </c>
      <c r="AK24" s="32">
        <v>32653.203000000001</v>
      </c>
      <c r="AL24" s="32">
        <v>32653.202999999994</v>
      </c>
      <c r="AM24" s="32">
        <v>32430.583999999999</v>
      </c>
      <c r="AN24" s="32">
        <v>33445.635999999999</v>
      </c>
      <c r="AO24" s="32">
        <v>35079.008999999998</v>
      </c>
      <c r="AP24" s="32">
        <v>34698.733</v>
      </c>
      <c r="AQ24" s="32">
        <v>34650.233</v>
      </c>
      <c r="AR24" s="32">
        <v>36256.101999999999</v>
      </c>
      <c r="AS24" s="32">
        <v>39356.101999999999</v>
      </c>
    </row>
    <row r="25" spans="1:45">
      <c r="A25" s="7" t="s">
        <v>5</v>
      </c>
      <c r="B25" s="22">
        <v>3588.3</v>
      </c>
      <c r="C25" s="22">
        <v>3675.9</v>
      </c>
      <c r="D25" s="22">
        <v>3874.7</v>
      </c>
      <c r="E25" s="37">
        <v>4791.3999999999996</v>
      </c>
      <c r="F25" s="37">
        <v>5322.8</v>
      </c>
      <c r="G25" s="37">
        <v>5276.1</v>
      </c>
      <c r="H25" s="37">
        <v>5122.8999999999996</v>
      </c>
      <c r="I25" s="34">
        <v>5042</v>
      </c>
      <c r="J25" s="34">
        <v>4942.0999999999995</v>
      </c>
      <c r="K25" s="34">
        <v>5473.1</v>
      </c>
      <c r="L25" s="34">
        <v>5662.7</v>
      </c>
      <c r="M25" s="34">
        <v>5626.8</v>
      </c>
      <c r="N25" s="34">
        <v>5587.2000000000007</v>
      </c>
      <c r="O25" s="34">
        <v>5498.3</v>
      </c>
      <c r="P25" s="34">
        <v>5681</v>
      </c>
      <c r="Q25" s="34">
        <v>5869.9</v>
      </c>
      <c r="R25" s="34">
        <v>5736</v>
      </c>
      <c r="S25" s="34">
        <v>5970.5</v>
      </c>
      <c r="T25" s="34">
        <v>5888.1</v>
      </c>
      <c r="U25" s="34">
        <v>5946.1</v>
      </c>
      <c r="V25" s="34">
        <v>5896.6</v>
      </c>
      <c r="W25" s="34">
        <v>6083.4</v>
      </c>
      <c r="X25" s="34">
        <v>6615.6</v>
      </c>
      <c r="Y25" s="34">
        <v>6505.2</v>
      </c>
      <c r="Z25" s="38">
        <v>6641.5</v>
      </c>
      <c r="AA25" s="39">
        <v>6667.4</v>
      </c>
      <c r="AB25" s="39">
        <v>6962.3</v>
      </c>
      <c r="AC25" s="39">
        <v>6882.8</v>
      </c>
      <c r="AD25" s="39">
        <v>7166.9</v>
      </c>
      <c r="AE25" s="39">
        <v>7617.4084000000003</v>
      </c>
      <c r="AF25" s="39">
        <v>8830.6725643749996</v>
      </c>
      <c r="AG25" s="36">
        <v>8723.3140000000003</v>
      </c>
      <c r="AH25" s="32">
        <v>8760.5630000000001</v>
      </c>
      <c r="AI25" s="32">
        <v>9022.0499999999993</v>
      </c>
      <c r="AJ25" s="32">
        <v>9490.65</v>
      </c>
      <c r="AK25" s="32">
        <v>9348.9591799930004</v>
      </c>
      <c r="AL25" s="32">
        <v>9694.9490521949992</v>
      </c>
      <c r="AM25" s="32">
        <v>9801.7788026099988</v>
      </c>
      <c r="AN25" s="32">
        <v>10012.787177111</v>
      </c>
      <c r="AO25" s="32">
        <v>9984.6210116010006</v>
      </c>
      <c r="AP25" s="32">
        <v>9787.7049946110001</v>
      </c>
      <c r="AQ25" s="32">
        <v>9936.6769918650007</v>
      </c>
      <c r="AR25" s="32">
        <v>10078.062777386</v>
      </c>
      <c r="AS25" s="32">
        <v>9901.0806984720002</v>
      </c>
    </row>
    <row r="26" spans="1:45">
      <c r="A26" s="7" t="s">
        <v>6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</row>
    <row r="27" spans="1:45">
      <c r="A27" s="7" t="s">
        <v>7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</row>
    <row r="28" spans="1:45">
      <c r="A28" s="6" t="s">
        <v>32</v>
      </c>
      <c r="B28" s="21">
        <v>15209.64</v>
      </c>
      <c r="C28" s="21">
        <v>15733.73</v>
      </c>
      <c r="D28" s="21">
        <v>15612.19</v>
      </c>
      <c r="E28" s="22">
        <v>16861.5</v>
      </c>
      <c r="F28" s="22">
        <v>17490.8</v>
      </c>
      <c r="G28" s="22">
        <v>18255.300000000003</v>
      </c>
      <c r="H28" s="22">
        <v>18091.3</v>
      </c>
      <c r="I28" s="22">
        <v>18978.599999999999</v>
      </c>
      <c r="J28" s="22">
        <v>19123.599999999999</v>
      </c>
      <c r="K28" s="22">
        <v>19799.099999999999</v>
      </c>
      <c r="L28" s="22">
        <v>20058</v>
      </c>
      <c r="M28" s="22">
        <v>21151</v>
      </c>
      <c r="N28" s="22">
        <v>21508.6</v>
      </c>
      <c r="O28" s="22">
        <v>21434.400000000001</v>
      </c>
      <c r="P28" s="22">
        <v>21425.4</v>
      </c>
      <c r="Q28" s="22">
        <v>21798.3</v>
      </c>
      <c r="R28" s="22">
        <v>22750.3</v>
      </c>
      <c r="S28" s="22">
        <v>23233.7</v>
      </c>
      <c r="T28" s="22">
        <v>23229.800000000003</v>
      </c>
      <c r="U28" s="22">
        <v>23539</v>
      </c>
      <c r="V28" s="22">
        <v>24101.9</v>
      </c>
      <c r="W28" s="22">
        <v>24809.599999999999</v>
      </c>
      <c r="X28" s="22">
        <v>25561.4</v>
      </c>
      <c r="Y28" s="22">
        <v>25779.200000000001</v>
      </c>
      <c r="Z28" s="22">
        <v>26501.5</v>
      </c>
      <c r="AA28" s="22">
        <v>28535.5</v>
      </c>
      <c r="AB28" s="22">
        <v>30995.8</v>
      </c>
      <c r="AC28" s="22">
        <v>29822.6</v>
      </c>
      <c r="AD28" s="22">
        <v>33023.1</v>
      </c>
      <c r="AE28" s="22">
        <v>36085.422200000001</v>
      </c>
      <c r="AF28" s="22">
        <v>36939.040464375001</v>
      </c>
      <c r="AG28" s="22">
        <v>38384.453000000001</v>
      </c>
      <c r="AH28" s="30">
        <v>39664.830999999998</v>
      </c>
      <c r="AI28" s="30">
        <v>39980.016000000003</v>
      </c>
      <c r="AJ28" s="30">
        <v>40469.626000000004</v>
      </c>
      <c r="AK28" s="30">
        <v>42794.6155</v>
      </c>
      <c r="AL28" s="30">
        <v>43158.57455608499</v>
      </c>
      <c r="AM28" s="30">
        <v>43502.816386614999</v>
      </c>
      <c r="AN28" s="30">
        <v>44258.296688836002</v>
      </c>
      <c r="AO28" s="30">
        <v>45882.902771806999</v>
      </c>
      <c r="AP28" s="30">
        <v>45722.271370420996</v>
      </c>
      <c r="AQ28" s="30">
        <v>45781.610897760002</v>
      </c>
      <c r="AR28" s="30">
        <v>47011.733720978998</v>
      </c>
      <c r="AS28" s="30">
        <f t="shared" ref="AS28" si="4">SUM(AS29:AS34)</f>
        <v>49756.188263300995</v>
      </c>
    </row>
    <row r="29" spans="1:45">
      <c r="A29" s="7" t="s">
        <v>11</v>
      </c>
      <c r="B29" s="22">
        <v>0.4</v>
      </c>
      <c r="C29" s="22">
        <v>0.3</v>
      </c>
      <c r="D29" s="22">
        <v>0.4</v>
      </c>
      <c r="E29" s="22">
        <v>0.3</v>
      </c>
      <c r="F29" s="22">
        <v>0.3</v>
      </c>
      <c r="G29" s="22">
        <v>0.1</v>
      </c>
      <c r="H29" s="22">
        <v>0.3</v>
      </c>
      <c r="I29" s="22">
        <v>0.2</v>
      </c>
      <c r="J29" s="22">
        <v>0.2</v>
      </c>
      <c r="K29" s="22">
        <v>0.7</v>
      </c>
      <c r="L29" s="22">
        <v>0.7</v>
      </c>
      <c r="M29" s="22">
        <v>0</v>
      </c>
      <c r="N29" s="22">
        <v>0</v>
      </c>
      <c r="O29" s="22">
        <v>0</v>
      </c>
      <c r="P29" s="22" t="s">
        <v>34</v>
      </c>
      <c r="Q29" s="22">
        <v>0</v>
      </c>
      <c r="R29" s="22">
        <v>0</v>
      </c>
      <c r="S29" s="22">
        <v>0</v>
      </c>
      <c r="T29" s="22" t="s">
        <v>34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518.4</v>
      </c>
      <c r="AE29" s="22">
        <v>530.4</v>
      </c>
      <c r="AF29" s="22">
        <v>542.70000000000005</v>
      </c>
      <c r="AG29" s="22">
        <v>534.005</v>
      </c>
      <c r="AH29" s="30">
        <v>537.47500000000002</v>
      </c>
      <c r="AI29" s="30">
        <v>530.86</v>
      </c>
      <c r="AJ29" s="30">
        <v>527.36</v>
      </c>
      <c r="AK29" s="30">
        <v>520.88832000699995</v>
      </c>
      <c r="AL29" s="30">
        <v>500.30750388999996</v>
      </c>
      <c r="AM29" s="30">
        <v>480.75158400499998</v>
      </c>
      <c r="AN29" s="30">
        <v>501.460511725</v>
      </c>
      <c r="AO29" s="30">
        <v>507.05976020600002</v>
      </c>
      <c r="AP29" s="30">
        <v>501.17037581</v>
      </c>
      <c r="AQ29" s="30">
        <v>433.54890589500002</v>
      </c>
      <c r="AR29" s="30">
        <v>379.15594359300002</v>
      </c>
      <c r="AS29" s="30">
        <f t="shared" ref="AS29" si="5">+AS22</f>
        <v>312.04456482900002</v>
      </c>
    </row>
    <row r="30" spans="1:45">
      <c r="A30" s="7" t="s">
        <v>4</v>
      </c>
      <c r="B30" s="22"/>
      <c r="C30" s="22"/>
      <c r="D30" s="22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</row>
    <row r="31" spans="1:45">
      <c r="A31" s="7" t="s">
        <v>30</v>
      </c>
      <c r="B31" s="22">
        <v>11185.02</v>
      </c>
      <c r="C31" s="22">
        <v>11244.04</v>
      </c>
      <c r="D31" s="22">
        <v>11243.39</v>
      </c>
      <c r="E31" s="22">
        <v>11569.8</v>
      </c>
      <c r="F31" s="22">
        <v>11667.7</v>
      </c>
      <c r="G31" s="22">
        <v>12979.1</v>
      </c>
      <c r="H31" s="22">
        <v>12968.1</v>
      </c>
      <c r="I31" s="22">
        <v>13936.4</v>
      </c>
      <c r="J31" s="22">
        <v>14181.3</v>
      </c>
      <c r="K31" s="22">
        <v>14325.3</v>
      </c>
      <c r="L31" s="22">
        <v>14394.6</v>
      </c>
      <c r="M31" s="22">
        <v>15524.2</v>
      </c>
      <c r="N31" s="22">
        <v>15921.4</v>
      </c>
      <c r="O31" s="22">
        <v>15936.1</v>
      </c>
      <c r="P31" s="22">
        <v>15744.4</v>
      </c>
      <c r="Q31" s="22">
        <v>15928.4</v>
      </c>
      <c r="R31" s="22">
        <v>17014.3</v>
      </c>
      <c r="S31" s="22">
        <v>17263.2</v>
      </c>
      <c r="T31" s="22">
        <v>17341.7</v>
      </c>
      <c r="U31" s="22">
        <v>17442.900000000001</v>
      </c>
      <c r="V31" s="22">
        <v>18055.3</v>
      </c>
      <c r="W31" s="22">
        <v>18226.2</v>
      </c>
      <c r="X31" s="22">
        <v>18945.8</v>
      </c>
      <c r="Y31" s="22">
        <v>18924</v>
      </c>
      <c r="Z31" s="22">
        <v>19860</v>
      </c>
      <c r="AA31" s="22">
        <v>21868.1</v>
      </c>
      <c r="AB31" s="22">
        <v>24033.5</v>
      </c>
      <c r="AC31" s="22">
        <v>22939.8</v>
      </c>
      <c r="AD31" s="22">
        <v>25337.8</v>
      </c>
      <c r="AE31" s="22">
        <v>27937.613800000003</v>
      </c>
      <c r="AF31" s="22">
        <v>27565.6679</v>
      </c>
      <c r="AG31" s="22">
        <v>29127.133999999998</v>
      </c>
      <c r="AH31" s="30">
        <v>30366.793000000001</v>
      </c>
      <c r="AI31" s="30">
        <v>30427.106</v>
      </c>
      <c r="AJ31" s="30">
        <v>30451.616000000002</v>
      </c>
      <c r="AK31" s="30">
        <v>32924.768000000004</v>
      </c>
      <c r="AL31" s="30">
        <v>32963.317999999992</v>
      </c>
      <c r="AM31" s="30">
        <v>32720.286</v>
      </c>
      <c r="AN31" s="30">
        <v>33744.048999999999</v>
      </c>
      <c r="AO31" s="30">
        <v>35391.222000000002</v>
      </c>
      <c r="AP31" s="30">
        <v>34933.396000000001</v>
      </c>
      <c r="AQ31" s="30">
        <v>34911.385000000002</v>
      </c>
      <c r="AR31" s="30">
        <v>36554.514999999999</v>
      </c>
      <c r="AS31" s="30">
        <f t="shared" ref="AS31:AS32" si="6">+AS10+AS17+AS24</f>
        <v>39543.063000000002</v>
      </c>
    </row>
    <row r="32" spans="1:45">
      <c r="A32" s="7" t="s">
        <v>5</v>
      </c>
      <c r="B32" s="22">
        <v>4024.2</v>
      </c>
      <c r="C32" s="22">
        <v>4489.3999999999996</v>
      </c>
      <c r="D32" s="22">
        <v>4368.3999999999996</v>
      </c>
      <c r="E32" s="22">
        <v>5291.4</v>
      </c>
      <c r="F32" s="22">
        <v>5822.8</v>
      </c>
      <c r="G32" s="22">
        <v>5276.1</v>
      </c>
      <c r="H32" s="22">
        <v>5122.8999999999996</v>
      </c>
      <c r="I32" s="22">
        <v>5042</v>
      </c>
      <c r="J32" s="22">
        <v>4942.0999999999995</v>
      </c>
      <c r="K32" s="22">
        <v>5473.1</v>
      </c>
      <c r="L32" s="22">
        <v>5662.7</v>
      </c>
      <c r="M32" s="22">
        <v>5626.8</v>
      </c>
      <c r="N32" s="22">
        <v>5587.2000000000007</v>
      </c>
      <c r="O32" s="22">
        <v>5498.3</v>
      </c>
      <c r="P32" s="22">
        <v>5681</v>
      </c>
      <c r="Q32" s="22">
        <v>5869.9</v>
      </c>
      <c r="R32" s="22">
        <v>5736</v>
      </c>
      <c r="S32" s="22">
        <v>5970.5</v>
      </c>
      <c r="T32" s="22">
        <v>5888.1</v>
      </c>
      <c r="U32" s="22">
        <v>6096.1</v>
      </c>
      <c r="V32" s="22">
        <v>6046.6</v>
      </c>
      <c r="W32" s="22">
        <v>6583.4</v>
      </c>
      <c r="X32" s="22">
        <v>6615.6</v>
      </c>
      <c r="Y32" s="22">
        <v>6855.2</v>
      </c>
      <c r="Z32" s="22">
        <v>6641.5</v>
      </c>
      <c r="AA32" s="22">
        <v>6667.4</v>
      </c>
      <c r="AB32" s="22">
        <v>6962.3</v>
      </c>
      <c r="AC32" s="22">
        <v>6882.8</v>
      </c>
      <c r="AD32" s="22">
        <v>7166.9</v>
      </c>
      <c r="AE32" s="22">
        <v>7617.4084000000003</v>
      </c>
      <c r="AF32" s="22">
        <v>8830.6725643749996</v>
      </c>
      <c r="AG32" s="22">
        <v>8723.3140000000003</v>
      </c>
      <c r="AH32" s="30">
        <v>8760.5630000000001</v>
      </c>
      <c r="AI32" s="30">
        <v>9022.0499999999993</v>
      </c>
      <c r="AJ32" s="30">
        <v>9490.65</v>
      </c>
      <c r="AK32" s="30">
        <v>9348.9591799930004</v>
      </c>
      <c r="AL32" s="30">
        <v>9694.9490521949992</v>
      </c>
      <c r="AM32" s="30">
        <v>10301.778802609999</v>
      </c>
      <c r="AN32" s="30">
        <v>10012.787177111</v>
      </c>
      <c r="AO32" s="30">
        <v>9984.6210116010006</v>
      </c>
      <c r="AP32" s="30">
        <v>10287.704994611</v>
      </c>
      <c r="AQ32" s="30">
        <v>10436.676991865001</v>
      </c>
      <c r="AR32" s="30">
        <v>10078.062777386</v>
      </c>
      <c r="AS32" s="30">
        <f t="shared" si="6"/>
        <v>9901.0806984720002</v>
      </c>
    </row>
    <row r="33" spans="1:45">
      <c r="A33" s="7" t="s">
        <v>6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</row>
    <row r="34" spans="1:45">
      <c r="A34" s="7" t="s">
        <v>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</row>
    <row r="35" spans="1:45">
      <c r="A35" s="7"/>
      <c r="AA35" s="31"/>
      <c r="AB35" s="31"/>
      <c r="AC35" s="31"/>
      <c r="AD35" s="31"/>
      <c r="AE35" s="31"/>
      <c r="AF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</row>
    <row r="36" spans="1:45">
      <c r="A36" s="5" t="s">
        <v>12</v>
      </c>
      <c r="B36" s="22">
        <v>15209.6</v>
      </c>
      <c r="C36" s="22">
        <v>15733.800000000001</v>
      </c>
      <c r="D36" s="22">
        <v>15612.199999999999</v>
      </c>
      <c r="E36" s="25">
        <v>16861.2</v>
      </c>
      <c r="F36" s="25">
        <v>17490.52</v>
      </c>
      <c r="G36" s="25">
        <v>18255.13</v>
      </c>
      <c r="H36" s="25">
        <v>18090.89</v>
      </c>
      <c r="I36" s="25">
        <v>18978.370000000003</v>
      </c>
      <c r="J36" s="25">
        <v>19123.29</v>
      </c>
      <c r="K36" s="25">
        <v>19798.349999999999</v>
      </c>
      <c r="L36" s="25">
        <v>20057.329999999998</v>
      </c>
      <c r="M36" s="25">
        <v>21151</v>
      </c>
      <c r="N36" s="25">
        <v>21508.639999999999</v>
      </c>
      <c r="O36" s="25">
        <v>21434.42</v>
      </c>
      <c r="P36" s="25">
        <v>21425.41</v>
      </c>
      <c r="Q36" s="25">
        <v>21798.22</v>
      </c>
      <c r="R36" s="25">
        <v>22750.36</v>
      </c>
      <c r="S36" s="25">
        <v>23233.7</v>
      </c>
      <c r="T36" s="25">
        <v>23229.79</v>
      </c>
      <c r="U36" s="25">
        <v>23538.99248728</v>
      </c>
      <c r="V36" s="25">
        <v>24101.93</v>
      </c>
      <c r="W36" s="25">
        <v>24809.52</v>
      </c>
      <c r="X36" s="25">
        <v>25561.46</v>
      </c>
      <c r="Y36" s="25">
        <v>25779.18</v>
      </c>
      <c r="Z36" s="25">
        <v>26501.42</v>
      </c>
      <c r="AA36" s="40">
        <v>28535.460000000003</v>
      </c>
      <c r="AB36" s="40">
        <v>30995.77</v>
      </c>
      <c r="AC36" s="40">
        <v>29822.62</v>
      </c>
      <c r="AD36" s="40">
        <v>33023.03</v>
      </c>
      <c r="AE36" s="40">
        <v>36085.43</v>
      </c>
      <c r="AF36" s="40">
        <v>36939.03</v>
      </c>
      <c r="AG36" s="40">
        <v>38384.450000000004</v>
      </c>
      <c r="AH36" s="40">
        <v>39664.83</v>
      </c>
      <c r="AI36" s="44">
        <v>39980.018000000004</v>
      </c>
      <c r="AJ36" s="44">
        <v>40469.626000000004</v>
      </c>
      <c r="AK36" s="44">
        <v>42794.615447069998</v>
      </c>
      <c r="AL36" s="44">
        <v>43158.578801108</v>
      </c>
      <c r="AM36" s="44">
        <v>43502.816384477999</v>
      </c>
      <c r="AN36" s="44">
        <v>44258.296686693</v>
      </c>
      <c r="AO36" s="44">
        <v>45882.902771806999</v>
      </c>
      <c r="AP36" s="44">
        <v>45722.271370417999</v>
      </c>
      <c r="AQ36" s="44">
        <v>45781.610895339996</v>
      </c>
      <c r="AR36" s="44">
        <v>47011.733718479998</v>
      </c>
      <c r="AS36" s="35">
        <f t="shared" ref="AS36" si="7">+AS37+AS38</f>
        <v>49756.188261479998</v>
      </c>
    </row>
    <row r="37" spans="1:45">
      <c r="A37" s="7" t="s">
        <v>13</v>
      </c>
      <c r="B37" s="22">
        <v>14546.2</v>
      </c>
      <c r="C37" s="22">
        <v>15066.1</v>
      </c>
      <c r="D37" s="22">
        <v>14984.8</v>
      </c>
      <c r="E37" s="36">
        <v>16234.21</v>
      </c>
      <c r="F37" s="36">
        <v>16856.71</v>
      </c>
      <c r="G37" s="36">
        <v>17673.560000000001</v>
      </c>
      <c r="H37" s="36">
        <v>17560.41</v>
      </c>
      <c r="I37" s="36">
        <v>18455.38</v>
      </c>
      <c r="J37" s="36">
        <v>18613.57</v>
      </c>
      <c r="K37" s="36">
        <v>19283.849999999999</v>
      </c>
      <c r="L37" s="36">
        <v>19548.759999999998</v>
      </c>
      <c r="M37" s="36">
        <v>20610.2</v>
      </c>
      <c r="N37" s="36">
        <v>20922.66</v>
      </c>
      <c r="O37" s="36">
        <v>20844.23</v>
      </c>
      <c r="P37" s="36">
        <v>20919.009999999998</v>
      </c>
      <c r="Q37" s="28">
        <v>21271.68</v>
      </c>
      <c r="R37" s="28">
        <v>22230.31</v>
      </c>
      <c r="S37" s="28">
        <v>22715.58</v>
      </c>
      <c r="T37" s="28">
        <v>22715.98</v>
      </c>
      <c r="U37" s="36">
        <v>22996.592487279999</v>
      </c>
      <c r="V37" s="36">
        <v>23585.56</v>
      </c>
      <c r="W37" s="36">
        <v>24306.04</v>
      </c>
      <c r="X37" s="36">
        <v>25045.7</v>
      </c>
      <c r="Y37" s="36">
        <v>25269.47</v>
      </c>
      <c r="Z37" s="36">
        <v>25982.28</v>
      </c>
      <c r="AA37" s="32">
        <v>28018.65</v>
      </c>
      <c r="AB37" s="32">
        <v>30485.77</v>
      </c>
      <c r="AC37" s="32">
        <v>29311.73</v>
      </c>
      <c r="AD37" s="32">
        <v>31996.720000000001</v>
      </c>
      <c r="AE37" s="32">
        <v>35037.14</v>
      </c>
      <c r="AF37" s="32">
        <v>36290.519999999997</v>
      </c>
      <c r="AG37" s="36">
        <v>37735.94</v>
      </c>
      <c r="AH37" s="36">
        <v>39016.18</v>
      </c>
      <c r="AI37" s="36">
        <v>39341.93</v>
      </c>
      <c r="AJ37" s="36">
        <v>39773.351000000002</v>
      </c>
      <c r="AK37" s="36">
        <v>42114.092915519999</v>
      </c>
      <c r="AL37" s="36">
        <v>42526.984713060003</v>
      </c>
      <c r="AM37" s="36">
        <v>42898.946771508003</v>
      </c>
      <c r="AN37" s="36">
        <v>43520.657547199997</v>
      </c>
      <c r="AO37" s="36">
        <v>45141.379036607999</v>
      </c>
      <c r="AP37" s="36">
        <v>45015.610406968</v>
      </c>
      <c r="AQ37" s="36">
        <v>45149.59341134</v>
      </c>
      <c r="AR37" s="36">
        <v>46229.189799479995</v>
      </c>
      <c r="AS37" s="37">
        <v>49067.085588479997</v>
      </c>
    </row>
    <row r="38" spans="1:45">
      <c r="A38" s="7" t="s">
        <v>14</v>
      </c>
      <c r="B38" s="22">
        <v>663.4</v>
      </c>
      <c r="C38" s="22">
        <v>667.7</v>
      </c>
      <c r="D38" s="22">
        <v>627.4</v>
      </c>
      <c r="E38" s="36">
        <v>626.99</v>
      </c>
      <c r="F38" s="36">
        <v>633.80999999999995</v>
      </c>
      <c r="G38" s="36">
        <v>581.57000000000005</v>
      </c>
      <c r="H38" s="36">
        <v>530.48</v>
      </c>
      <c r="I38" s="36">
        <v>522.99</v>
      </c>
      <c r="J38" s="36">
        <v>509.72</v>
      </c>
      <c r="K38" s="36">
        <v>514.5</v>
      </c>
      <c r="L38" s="36">
        <v>508.57</v>
      </c>
      <c r="M38" s="36">
        <v>540.79999999999995</v>
      </c>
      <c r="N38" s="36">
        <v>585.98</v>
      </c>
      <c r="O38" s="36">
        <v>590.19000000000005</v>
      </c>
      <c r="P38" s="36">
        <v>506.4</v>
      </c>
      <c r="Q38" s="28">
        <v>526.54</v>
      </c>
      <c r="R38" s="28">
        <v>520.04999999999995</v>
      </c>
      <c r="S38" s="28">
        <v>518.12</v>
      </c>
      <c r="T38" s="28">
        <v>513.80999999999995</v>
      </c>
      <c r="U38" s="36">
        <v>542.4</v>
      </c>
      <c r="V38" s="36">
        <v>516.37</v>
      </c>
      <c r="W38" s="36">
        <v>503.48</v>
      </c>
      <c r="X38" s="36">
        <v>515.76</v>
      </c>
      <c r="Y38" s="36">
        <v>509.71</v>
      </c>
      <c r="Z38" s="36">
        <v>519.14</v>
      </c>
      <c r="AA38" s="32">
        <v>516.80999999999995</v>
      </c>
      <c r="AB38" s="32">
        <v>510</v>
      </c>
      <c r="AC38" s="32">
        <v>510.89</v>
      </c>
      <c r="AD38" s="32">
        <v>1026.31</v>
      </c>
      <c r="AE38" s="32">
        <v>1048.29</v>
      </c>
      <c r="AF38" s="32">
        <v>648.51</v>
      </c>
      <c r="AG38" s="36">
        <v>648.51</v>
      </c>
      <c r="AH38" s="36">
        <v>648.65</v>
      </c>
      <c r="AI38" s="36">
        <v>638.08799999999997</v>
      </c>
      <c r="AJ38" s="36">
        <v>696.27499999999998</v>
      </c>
      <c r="AK38" s="36">
        <v>680.52253155000005</v>
      </c>
      <c r="AL38" s="36">
        <v>631.594088048</v>
      </c>
      <c r="AM38" s="36">
        <v>603.86961297000005</v>
      </c>
      <c r="AN38" s="36">
        <v>737.63913949300002</v>
      </c>
      <c r="AO38" s="36">
        <v>741.52373519900004</v>
      </c>
      <c r="AP38" s="36">
        <v>706.66096345000005</v>
      </c>
      <c r="AQ38" s="36">
        <v>632.01748399999997</v>
      </c>
      <c r="AR38" s="36">
        <v>782.54391899999996</v>
      </c>
      <c r="AS38" s="37">
        <v>689.1026730000001</v>
      </c>
    </row>
    <row r="39" spans="1:45">
      <c r="A39" s="7"/>
      <c r="AA39" s="31"/>
      <c r="AB39" s="31"/>
      <c r="AC39" s="31"/>
      <c r="AD39" s="31"/>
      <c r="AE39" s="31"/>
      <c r="AF39" s="31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</row>
    <row r="40" spans="1:45">
      <c r="A40" s="5" t="s">
        <v>15</v>
      </c>
      <c r="B40" s="22">
        <v>0</v>
      </c>
      <c r="C40" s="22">
        <v>0</v>
      </c>
      <c r="D40" s="22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f t="shared" ref="AS40" si="8">+AS41+AS42</f>
        <v>0</v>
      </c>
    </row>
    <row r="41" spans="1:45">
      <c r="A41" s="7" t="s">
        <v>16</v>
      </c>
      <c r="B41" s="22">
        <v>0</v>
      </c>
      <c r="C41" s="22">
        <v>0</v>
      </c>
      <c r="D41" s="22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</row>
    <row r="42" spans="1:45" ht="15" thickBot="1">
      <c r="A42" s="8" t="s">
        <v>17</v>
      </c>
      <c r="B42" s="26">
        <v>0</v>
      </c>
      <c r="C42" s="26">
        <v>0</v>
      </c>
      <c r="D42" s="26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</row>
    <row r="43" spans="1:45">
      <c r="A43" s="2"/>
    </row>
  </sheetData>
  <mergeCells count="12">
    <mergeCell ref="AS4:AV4"/>
    <mergeCell ref="AC4:AF4"/>
    <mergeCell ref="AG4:AJ4"/>
    <mergeCell ref="AK4:AN4"/>
    <mergeCell ref="AO4:AR4"/>
    <mergeCell ref="B4:D4"/>
    <mergeCell ref="E4:H4"/>
    <mergeCell ref="I4:L4"/>
    <mergeCell ref="M4:P4"/>
    <mergeCell ref="Q4:T4"/>
    <mergeCell ref="U4:X4"/>
    <mergeCell ref="Y4:AB4"/>
  </mergeCells>
  <phoneticPr fontId="2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</vt:lpstr>
      <vt:lpstr>ED Gobierno Central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A. Díaz Cruz</dc:creator>
  <cp:lastModifiedBy>Rodrigo Gil Escobar</cp:lastModifiedBy>
  <dcterms:created xsi:type="dcterms:W3CDTF">2019-06-24T18:23:43Z</dcterms:created>
  <dcterms:modified xsi:type="dcterms:W3CDTF">2024-04-19T22:10:23Z</dcterms:modified>
</cp:coreProperties>
</file>